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N:\柔道\01_高体連支部\"/>
    </mc:Choice>
  </mc:AlternateContent>
  <xr:revisionPtr revIDLastSave="0" documentId="8_{D06ABDB2-4328-49F7-86F3-2600647AB0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はじめに" sheetId="10" r:id="rId1"/>
    <sheet name="学校番号" sheetId="6" r:id="rId2"/>
    <sheet name="入力用紙" sheetId="7" r:id="rId3"/>
    <sheet name="参加申込（団体）" sheetId="4" r:id="rId4"/>
    <sheet name="参加申込（個人）" sheetId="1" r:id="rId5"/>
    <sheet name="団体戦名票" sheetId="8" r:id="rId6"/>
    <sheet name="個人戦名票" sheetId="9" r:id="rId7"/>
  </sheets>
  <definedNames>
    <definedName name="_xlnm.Print_Area" localSheetId="1">学校番号!$A$1:$I$25</definedName>
    <definedName name="_xlnm.Print_Area" localSheetId="6">個人戦名票!$A$1:$T$8</definedName>
    <definedName name="_xlnm.Print_Area" localSheetId="4">'参加申込（個人）'!$B$1:$R$93</definedName>
    <definedName name="_xlnm.Print_Area" localSheetId="3">'参加申込（団体）'!$B$1:$Q$77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7" l="1"/>
  <c r="P3" i="9" s="1"/>
  <c r="C8" i="7"/>
  <c r="B1" i="1"/>
  <c r="B52" i="1"/>
  <c r="B1" i="4"/>
  <c r="B41" i="4" s="1"/>
  <c r="B2" i="4"/>
  <c r="D31" i="4" s="1"/>
  <c r="G14" i="4"/>
  <c r="B2" i="1"/>
  <c r="D42" i="1" s="1"/>
  <c r="J72" i="4"/>
  <c r="J35" i="4"/>
  <c r="K46" i="1"/>
  <c r="K88" i="1"/>
  <c r="F4" i="9"/>
  <c r="F5" i="9"/>
  <c r="G4" i="9"/>
  <c r="G5" i="9"/>
  <c r="H4" i="9"/>
  <c r="H5" i="9"/>
  <c r="I4" i="9"/>
  <c r="I5" i="9"/>
  <c r="J4" i="9"/>
  <c r="J5" i="9"/>
  <c r="D30" i="9"/>
  <c r="E30" i="9"/>
  <c r="D31" i="9"/>
  <c r="E31" i="9"/>
  <c r="A5" i="9"/>
  <c r="B4" i="9"/>
  <c r="B5" i="9"/>
  <c r="C4" i="9"/>
  <c r="C5" i="9"/>
  <c r="D4" i="9"/>
  <c r="D5" i="9"/>
  <c r="E4" i="9"/>
  <c r="E5" i="9"/>
  <c r="A4" i="9"/>
  <c r="A2" i="9"/>
  <c r="C1" i="9"/>
  <c r="C2" i="9"/>
  <c r="D1" i="9"/>
  <c r="D2" i="9"/>
  <c r="E1" i="9"/>
  <c r="E2" i="9"/>
  <c r="F1" i="9"/>
  <c r="F2" i="9"/>
  <c r="G1" i="9"/>
  <c r="G2" i="9"/>
  <c r="H1" i="9"/>
  <c r="H2" i="9"/>
  <c r="I1" i="9"/>
  <c r="I2" i="9"/>
  <c r="J1" i="9"/>
  <c r="J2" i="9"/>
  <c r="K1" i="9"/>
  <c r="K2" i="9"/>
  <c r="L1" i="9"/>
  <c r="L2" i="9"/>
  <c r="M1" i="9"/>
  <c r="M2" i="9"/>
  <c r="N1" i="9"/>
  <c r="N2" i="9"/>
  <c r="O1" i="9"/>
  <c r="O2" i="9"/>
  <c r="P1" i="9"/>
  <c r="P2" i="9"/>
  <c r="Q1" i="9"/>
  <c r="Q2" i="9"/>
  <c r="R1" i="9"/>
  <c r="R2" i="9"/>
  <c r="S1" i="9"/>
  <c r="S2" i="9"/>
  <c r="T1" i="9"/>
  <c r="T2" i="9"/>
  <c r="A28" i="9"/>
  <c r="B28" i="9"/>
  <c r="A29" i="9"/>
  <c r="B29" i="9"/>
  <c r="A30" i="9"/>
  <c r="B30" i="9"/>
  <c r="A31" i="9"/>
  <c r="B31" i="9"/>
  <c r="A32" i="9"/>
  <c r="B32" i="9"/>
  <c r="A33" i="9"/>
  <c r="B33" i="9"/>
  <c r="A34" i="9"/>
  <c r="B34" i="9"/>
  <c r="A35" i="9"/>
  <c r="B35" i="9"/>
  <c r="A36" i="9"/>
  <c r="B36" i="9"/>
  <c r="A37" i="9"/>
  <c r="B37" i="9"/>
  <c r="A38" i="9"/>
  <c r="B38" i="9"/>
  <c r="A39" i="9"/>
  <c r="B39" i="9"/>
  <c r="A40" i="9"/>
  <c r="B40" i="9"/>
  <c r="A41" i="9"/>
  <c r="B41" i="9"/>
  <c r="A42" i="9"/>
  <c r="B42" i="9"/>
  <c r="A43" i="9"/>
  <c r="B43" i="9"/>
  <c r="A44" i="9"/>
  <c r="B44" i="9"/>
  <c r="A45" i="9"/>
  <c r="B45" i="9"/>
  <c r="A46" i="9"/>
  <c r="B46" i="9"/>
  <c r="A47" i="9"/>
  <c r="B47" i="9"/>
  <c r="A48" i="9"/>
  <c r="B48" i="9"/>
  <c r="A49" i="9"/>
  <c r="B49" i="9"/>
  <c r="A50" i="9"/>
  <c r="B50" i="9"/>
  <c r="A51" i="9"/>
  <c r="B51" i="9"/>
  <c r="A52" i="9"/>
  <c r="B52" i="9"/>
  <c r="A53" i="9"/>
  <c r="B53" i="9"/>
  <c r="A54" i="9"/>
  <c r="B54" i="9"/>
  <c r="A55" i="9"/>
  <c r="B55" i="9"/>
  <c r="A56" i="9"/>
  <c r="B56" i="9"/>
  <c r="A57" i="9"/>
  <c r="B57" i="9"/>
  <c r="A58" i="9"/>
  <c r="B58" i="9"/>
  <c r="A59" i="9"/>
  <c r="B59" i="9"/>
  <c r="A60" i="9"/>
  <c r="B60" i="9"/>
  <c r="A61" i="9"/>
  <c r="B61" i="9"/>
  <c r="A62" i="9"/>
  <c r="B62" i="9"/>
  <c r="A63" i="9"/>
  <c r="B63" i="9"/>
  <c r="A64" i="9"/>
  <c r="B64" i="9"/>
  <c r="A65" i="9"/>
  <c r="B65" i="9"/>
  <c r="A66" i="9"/>
  <c r="B66" i="9"/>
  <c r="A67" i="9"/>
  <c r="B67" i="9"/>
  <c r="A68" i="9"/>
  <c r="B68" i="9"/>
  <c r="A69" i="9"/>
  <c r="B69" i="9"/>
  <c r="A70" i="9"/>
  <c r="B70" i="9"/>
  <c r="A71" i="9"/>
  <c r="B71" i="9"/>
  <c r="A72" i="9"/>
  <c r="B72" i="9"/>
  <c r="A73" i="9"/>
  <c r="B73" i="9"/>
  <c r="A74" i="9"/>
  <c r="B74" i="9"/>
  <c r="A75" i="9"/>
  <c r="B75" i="9"/>
  <c r="A76" i="9"/>
  <c r="B76" i="9"/>
  <c r="A77" i="9"/>
  <c r="B77" i="9"/>
  <c r="A78" i="9"/>
  <c r="B78" i="9"/>
  <c r="A79" i="9"/>
  <c r="B79" i="9"/>
  <c r="A80" i="9"/>
  <c r="B80" i="9"/>
  <c r="A81" i="9"/>
  <c r="B81" i="9"/>
  <c r="A82" i="9"/>
  <c r="B82" i="9"/>
  <c r="A83" i="9"/>
  <c r="B83" i="9"/>
  <c r="A84" i="9"/>
  <c r="B84" i="9"/>
  <c r="B2" i="9"/>
  <c r="B1" i="9"/>
  <c r="A1" i="9"/>
  <c r="K2" i="8"/>
  <c r="L2" i="8"/>
  <c r="M2" i="8"/>
  <c r="J2" i="8"/>
  <c r="C2" i="8"/>
  <c r="D2" i="8"/>
  <c r="E2" i="8"/>
  <c r="F2" i="8"/>
  <c r="G2" i="8"/>
  <c r="H2" i="8"/>
  <c r="B2" i="8"/>
  <c r="G69" i="1"/>
  <c r="H69" i="1"/>
  <c r="B70" i="1"/>
  <c r="I70" i="1"/>
  <c r="J70" i="1"/>
  <c r="K70" i="1"/>
  <c r="E70" i="1"/>
  <c r="L70" i="1"/>
  <c r="N70" i="1"/>
  <c r="G70" i="1"/>
  <c r="H70" i="1"/>
  <c r="B71" i="1"/>
  <c r="I71" i="1"/>
  <c r="J71" i="1"/>
  <c r="K71" i="1"/>
  <c r="E71" i="1"/>
  <c r="L71" i="1"/>
  <c r="N71" i="1"/>
  <c r="G71" i="1"/>
  <c r="H71" i="1"/>
  <c r="B72" i="1"/>
  <c r="I72" i="1"/>
  <c r="J72" i="1"/>
  <c r="K72" i="1"/>
  <c r="E72" i="1"/>
  <c r="L72" i="1"/>
  <c r="N72" i="1"/>
  <c r="G72" i="1"/>
  <c r="H72" i="1"/>
  <c r="B73" i="1"/>
  <c r="I73" i="1"/>
  <c r="J73" i="1"/>
  <c r="K73" i="1"/>
  <c r="E73" i="1"/>
  <c r="L73" i="1"/>
  <c r="N73" i="1"/>
  <c r="G73" i="1"/>
  <c r="H73" i="1"/>
  <c r="B74" i="1"/>
  <c r="I74" i="1"/>
  <c r="J74" i="1"/>
  <c r="K74" i="1"/>
  <c r="E74" i="1"/>
  <c r="L74" i="1"/>
  <c r="N74" i="1"/>
  <c r="G74" i="1"/>
  <c r="H74" i="1"/>
  <c r="B75" i="1"/>
  <c r="I75" i="1"/>
  <c r="J75" i="1"/>
  <c r="K75" i="1"/>
  <c r="E75" i="1"/>
  <c r="L75" i="1"/>
  <c r="N75" i="1"/>
  <c r="G75" i="1"/>
  <c r="H75" i="1"/>
  <c r="B76" i="1"/>
  <c r="I76" i="1"/>
  <c r="J76" i="1"/>
  <c r="K76" i="1"/>
  <c r="E76" i="1"/>
  <c r="L76" i="1"/>
  <c r="N76" i="1"/>
  <c r="G76" i="1"/>
  <c r="H76" i="1"/>
  <c r="B77" i="1"/>
  <c r="I77" i="1"/>
  <c r="J77" i="1"/>
  <c r="K77" i="1"/>
  <c r="E77" i="1"/>
  <c r="L77" i="1"/>
  <c r="N77" i="1"/>
  <c r="G77" i="1"/>
  <c r="H77" i="1"/>
  <c r="B78" i="1"/>
  <c r="I78" i="1"/>
  <c r="J78" i="1"/>
  <c r="K78" i="1"/>
  <c r="E78" i="1"/>
  <c r="L78" i="1"/>
  <c r="N78" i="1"/>
  <c r="G78" i="1"/>
  <c r="H78" i="1"/>
  <c r="I69" i="1"/>
  <c r="J69" i="1"/>
  <c r="K69" i="1"/>
  <c r="E69" i="1"/>
  <c r="L69" i="1"/>
  <c r="N69" i="1"/>
  <c r="B69" i="1"/>
  <c r="E18" i="1"/>
  <c r="P92" i="1"/>
  <c r="P50" i="1"/>
  <c r="M92" i="1"/>
  <c r="M50" i="1"/>
  <c r="O39" i="4"/>
  <c r="L39" i="4"/>
  <c r="F11" i="1"/>
  <c r="M62" i="1" s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18" i="1"/>
  <c r="G18" i="1"/>
  <c r="H18" i="1"/>
  <c r="I19" i="1"/>
  <c r="J19" i="1"/>
  <c r="K19" i="1"/>
  <c r="E19" i="1"/>
  <c r="L19" i="1"/>
  <c r="N19" i="1"/>
  <c r="G19" i="1"/>
  <c r="H19" i="1"/>
  <c r="I20" i="1"/>
  <c r="J20" i="1"/>
  <c r="K20" i="1"/>
  <c r="E20" i="1"/>
  <c r="L20" i="1"/>
  <c r="N20" i="1"/>
  <c r="G20" i="1"/>
  <c r="H20" i="1"/>
  <c r="I21" i="1"/>
  <c r="J21" i="1"/>
  <c r="K21" i="1"/>
  <c r="E21" i="1"/>
  <c r="L21" i="1"/>
  <c r="N21" i="1"/>
  <c r="G21" i="1"/>
  <c r="H21" i="1"/>
  <c r="I22" i="1"/>
  <c r="J22" i="1"/>
  <c r="K22" i="1"/>
  <c r="E22" i="1"/>
  <c r="L22" i="1"/>
  <c r="N22" i="1"/>
  <c r="G22" i="1"/>
  <c r="H22" i="1"/>
  <c r="I23" i="1"/>
  <c r="J23" i="1"/>
  <c r="K23" i="1"/>
  <c r="E23" i="1"/>
  <c r="L23" i="1"/>
  <c r="N23" i="1"/>
  <c r="G23" i="1"/>
  <c r="H23" i="1"/>
  <c r="I24" i="1"/>
  <c r="J24" i="1"/>
  <c r="K24" i="1"/>
  <c r="E24" i="1"/>
  <c r="L24" i="1"/>
  <c r="N24" i="1"/>
  <c r="G24" i="1"/>
  <c r="H24" i="1"/>
  <c r="I25" i="1"/>
  <c r="J25" i="1"/>
  <c r="K25" i="1"/>
  <c r="E25" i="1"/>
  <c r="L25" i="1"/>
  <c r="N25" i="1"/>
  <c r="G25" i="1"/>
  <c r="H25" i="1"/>
  <c r="I26" i="1"/>
  <c r="J26" i="1"/>
  <c r="K26" i="1"/>
  <c r="E26" i="1"/>
  <c r="L26" i="1"/>
  <c r="N26" i="1"/>
  <c r="G26" i="1"/>
  <c r="H26" i="1"/>
  <c r="I27" i="1"/>
  <c r="J27" i="1"/>
  <c r="K27" i="1"/>
  <c r="E27" i="1"/>
  <c r="L27" i="1"/>
  <c r="N27" i="1"/>
  <c r="G27" i="1"/>
  <c r="H27" i="1"/>
  <c r="I28" i="1"/>
  <c r="J28" i="1"/>
  <c r="K28" i="1"/>
  <c r="E28" i="1"/>
  <c r="L28" i="1"/>
  <c r="N28" i="1"/>
  <c r="G28" i="1"/>
  <c r="H28" i="1"/>
  <c r="I29" i="1"/>
  <c r="J29" i="1"/>
  <c r="K29" i="1"/>
  <c r="E29" i="1"/>
  <c r="L29" i="1"/>
  <c r="N29" i="1"/>
  <c r="G29" i="1"/>
  <c r="H29" i="1"/>
  <c r="I30" i="1"/>
  <c r="J30" i="1"/>
  <c r="K30" i="1"/>
  <c r="E30" i="1"/>
  <c r="L30" i="1"/>
  <c r="N30" i="1"/>
  <c r="G30" i="1"/>
  <c r="H30" i="1"/>
  <c r="I31" i="1"/>
  <c r="J31" i="1"/>
  <c r="K31" i="1"/>
  <c r="E31" i="1"/>
  <c r="L31" i="1"/>
  <c r="N31" i="1"/>
  <c r="G31" i="1"/>
  <c r="H31" i="1"/>
  <c r="I32" i="1"/>
  <c r="J32" i="1"/>
  <c r="K32" i="1"/>
  <c r="E32" i="1"/>
  <c r="L32" i="1"/>
  <c r="N32" i="1"/>
  <c r="G32" i="1"/>
  <c r="H32" i="1"/>
  <c r="I33" i="1"/>
  <c r="J33" i="1"/>
  <c r="K33" i="1"/>
  <c r="E33" i="1"/>
  <c r="L33" i="1"/>
  <c r="N33" i="1"/>
  <c r="G33" i="1"/>
  <c r="H33" i="1"/>
  <c r="I34" i="1"/>
  <c r="J34" i="1"/>
  <c r="K34" i="1"/>
  <c r="E34" i="1"/>
  <c r="L34" i="1"/>
  <c r="N34" i="1"/>
  <c r="G34" i="1"/>
  <c r="H34" i="1"/>
  <c r="I35" i="1"/>
  <c r="J35" i="1"/>
  <c r="K35" i="1"/>
  <c r="E35" i="1"/>
  <c r="L35" i="1"/>
  <c r="N35" i="1"/>
  <c r="G35" i="1"/>
  <c r="H35" i="1"/>
  <c r="I36" i="1"/>
  <c r="J36" i="1"/>
  <c r="K36" i="1"/>
  <c r="E36" i="1"/>
  <c r="L36" i="1"/>
  <c r="N36" i="1"/>
  <c r="G36" i="1"/>
  <c r="H36" i="1"/>
  <c r="I37" i="1"/>
  <c r="J37" i="1"/>
  <c r="K37" i="1"/>
  <c r="E37" i="1"/>
  <c r="L37" i="1"/>
  <c r="N37" i="1"/>
  <c r="G37" i="1"/>
  <c r="H37" i="1"/>
  <c r="K18" i="1"/>
  <c r="L18" i="1"/>
  <c r="N18" i="1"/>
  <c r="T17" i="1"/>
  <c r="U17" i="1"/>
  <c r="V17" i="1"/>
  <c r="J18" i="1"/>
  <c r="I18" i="1"/>
  <c r="E14" i="1"/>
  <c r="K65" i="1"/>
  <c r="J54" i="4"/>
  <c r="H65" i="1"/>
  <c r="G54" i="4"/>
  <c r="E65" i="1"/>
  <c r="E54" i="4"/>
  <c r="K14" i="1"/>
  <c r="J14" i="4"/>
  <c r="H14" i="1"/>
  <c r="E14" i="4"/>
  <c r="B3" i="1"/>
  <c r="B54" i="1" s="1"/>
  <c r="D84" i="1" s="1"/>
  <c r="B4" i="1"/>
  <c r="B55" i="1" s="1"/>
  <c r="J56" i="4"/>
  <c r="J61" i="4"/>
  <c r="E61" i="4"/>
  <c r="K61" i="4"/>
  <c r="M61" i="4"/>
  <c r="J62" i="4"/>
  <c r="E62" i="4"/>
  <c r="K62" i="4"/>
  <c r="M62" i="4"/>
  <c r="J63" i="4"/>
  <c r="E63" i="4"/>
  <c r="K63" i="4"/>
  <c r="M63" i="4"/>
  <c r="J60" i="4"/>
  <c r="E60" i="4"/>
  <c r="K60" i="4"/>
  <c r="M60" i="4"/>
  <c r="G56" i="4"/>
  <c r="E56" i="4"/>
  <c r="F60" i="4"/>
  <c r="G60" i="4"/>
  <c r="H61" i="4"/>
  <c r="I61" i="4"/>
  <c r="F61" i="4"/>
  <c r="G61" i="4"/>
  <c r="H62" i="4"/>
  <c r="I62" i="4"/>
  <c r="F62" i="4"/>
  <c r="G62" i="4"/>
  <c r="H63" i="4"/>
  <c r="I63" i="4"/>
  <c r="F63" i="4"/>
  <c r="G63" i="4"/>
  <c r="I60" i="4"/>
  <c r="H60" i="4"/>
  <c r="B4" i="4"/>
  <c r="B44" i="4" s="1"/>
  <c r="B3" i="4"/>
  <c r="B43" i="4" s="1"/>
  <c r="D68" i="4" s="1"/>
  <c r="O76" i="4"/>
  <c r="L76" i="4"/>
  <c r="J16" i="4"/>
  <c r="J20" i="4"/>
  <c r="F20" i="4"/>
  <c r="G20" i="4"/>
  <c r="H21" i="4"/>
  <c r="I21" i="4"/>
  <c r="F21" i="4"/>
  <c r="G21" i="4"/>
  <c r="H22" i="4"/>
  <c r="I22" i="4"/>
  <c r="F22" i="4"/>
  <c r="G22" i="4"/>
  <c r="H23" i="4"/>
  <c r="I23" i="4"/>
  <c r="F23" i="4"/>
  <c r="G23" i="4"/>
  <c r="H24" i="4"/>
  <c r="I24" i="4"/>
  <c r="F24" i="4"/>
  <c r="G24" i="4"/>
  <c r="H25" i="4"/>
  <c r="I25" i="4"/>
  <c r="F25" i="4"/>
  <c r="G25" i="4"/>
  <c r="H26" i="4"/>
  <c r="I26" i="4"/>
  <c r="F26" i="4"/>
  <c r="G26" i="4"/>
  <c r="E16" i="4"/>
  <c r="G16" i="4"/>
  <c r="I20" i="4"/>
  <c r="H20" i="4"/>
  <c r="K20" i="4"/>
  <c r="K21" i="4"/>
  <c r="K22" i="4"/>
  <c r="K23" i="4"/>
  <c r="K24" i="4"/>
  <c r="K25" i="4"/>
  <c r="K26" i="4"/>
  <c r="M20" i="4"/>
  <c r="M21" i="4"/>
  <c r="M22" i="4"/>
  <c r="M23" i="4"/>
  <c r="M24" i="4"/>
  <c r="M25" i="4"/>
  <c r="M26" i="4"/>
  <c r="J26" i="4"/>
  <c r="J25" i="4"/>
  <c r="J24" i="4"/>
  <c r="J23" i="4"/>
  <c r="J22" i="4"/>
  <c r="J21" i="4"/>
  <c r="E26" i="4"/>
  <c r="E25" i="4"/>
  <c r="E24" i="4"/>
  <c r="E23" i="4"/>
  <c r="E22" i="4"/>
  <c r="E21" i="4"/>
  <c r="E20" i="4"/>
  <c r="F11" i="4"/>
  <c r="K50" i="4" s="1"/>
  <c r="L74" i="4"/>
  <c r="J6" i="9" l="1"/>
  <c r="F3" i="9"/>
  <c r="G1" i="8"/>
  <c r="E1" i="8"/>
  <c r="I1" i="8"/>
  <c r="E3" i="9"/>
  <c r="C1" i="8"/>
  <c r="O3" i="9"/>
  <c r="F51" i="4"/>
  <c r="A1" i="8"/>
  <c r="L37" i="4"/>
  <c r="C6" i="9"/>
  <c r="K9" i="4"/>
  <c r="D1" i="8"/>
  <c r="G6" i="9"/>
  <c r="J3" i="9"/>
  <c r="R3" i="9"/>
  <c r="N11" i="4"/>
  <c r="N12" i="4"/>
  <c r="T3" i="9"/>
  <c r="N3" i="9"/>
  <c r="E6" i="9"/>
  <c r="A6" i="9"/>
  <c r="N52" i="4"/>
  <c r="E9" i="4"/>
  <c r="H3" i="9"/>
  <c r="C3" i="9"/>
  <c r="A3" i="9"/>
  <c r="D3" i="9"/>
  <c r="M3" i="9"/>
  <c r="E49" i="4"/>
  <c r="E60" i="1"/>
  <c r="B3" i="9"/>
  <c r="K3" i="9"/>
  <c r="M1" i="8"/>
  <c r="I3" i="9"/>
  <c r="G3" i="9"/>
  <c r="K10" i="4"/>
  <c r="H1" i="8"/>
  <c r="L3" i="9"/>
  <c r="I6" i="9"/>
  <c r="F1" i="8"/>
  <c r="B1" i="8"/>
  <c r="H6" i="9"/>
  <c r="N51" i="4"/>
  <c r="S3" i="9"/>
  <c r="B6" i="9"/>
  <c r="L1" i="8"/>
  <c r="Q3" i="9"/>
  <c r="J1" i="8"/>
  <c r="K49" i="4"/>
  <c r="K1" i="8"/>
  <c r="D6" i="9"/>
  <c r="F6" i="9"/>
  <c r="F62" i="1"/>
  <c r="E9" i="1"/>
  <c r="N90" i="1"/>
  <c r="K9" i="1"/>
  <c r="K10" i="1"/>
  <c r="M12" i="1"/>
  <c r="K60" i="1"/>
  <c r="M11" i="1"/>
  <c r="N48" i="1"/>
  <c r="M63" i="1"/>
  <c r="K61" i="1"/>
  <c r="B42" i="4"/>
  <c r="B53" i="1"/>
</calcChain>
</file>

<file path=xl/sharedStrings.xml><?xml version="1.0" encoding="utf-8"?>
<sst xmlns="http://schemas.openxmlformats.org/spreadsheetml/2006/main" count="657" uniqueCount="228">
  <si>
    <t>所在地</t>
    <rPh sb="0" eb="3">
      <t>ショザイチ</t>
    </rPh>
    <phoneticPr fontId="2"/>
  </si>
  <si>
    <t>〒</t>
    <phoneticPr fontId="2"/>
  </si>
  <si>
    <t>ＴＥＬ</t>
    <phoneticPr fontId="2"/>
  </si>
  <si>
    <t>ＦＡＸ</t>
    <phoneticPr fontId="2"/>
  </si>
  <si>
    <t>監督名</t>
    <rPh sb="0" eb="2">
      <t>カントク</t>
    </rPh>
    <rPh sb="2" eb="3">
      <t>メイ</t>
    </rPh>
    <phoneticPr fontId="2"/>
  </si>
  <si>
    <t>段位</t>
    <rPh sb="0" eb="2">
      <t>ダンイ</t>
    </rPh>
    <phoneticPr fontId="2"/>
  </si>
  <si>
    <t>階級</t>
    <rPh sb="0" eb="2">
      <t>カイキュウ</t>
    </rPh>
    <phoneticPr fontId="2"/>
  </si>
  <si>
    <t>学年</t>
    <rPh sb="0" eb="2">
      <t>ガクネン</t>
    </rPh>
    <phoneticPr fontId="2"/>
  </si>
  <si>
    <t>学校番号</t>
    <rPh sb="0" eb="2">
      <t>ガッコウ</t>
    </rPh>
    <rPh sb="2" eb="4">
      <t>バンゴウ</t>
    </rPh>
    <phoneticPr fontId="2"/>
  </si>
  <si>
    <t>㎝</t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</si>
  <si>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</si>
  <si>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</si>
  <si>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㎏</t>
    <phoneticPr fontId="2"/>
  </si>
  <si>
    <t>本大会に、上記の本校生徒の大会出場を許可する。</t>
    <rPh sb="0" eb="3">
      <t>ホンタイカイ</t>
    </rPh>
    <rPh sb="5" eb="7">
      <t>ジョウキ</t>
    </rPh>
    <rPh sb="8" eb="10">
      <t>ホンコウ</t>
    </rPh>
    <rPh sb="10" eb="12">
      <t>セイト</t>
    </rPh>
    <rPh sb="13" eb="15">
      <t>タイカイ</t>
    </rPh>
    <rPh sb="15" eb="17">
      <t>シュツジョウ</t>
    </rPh>
    <rPh sb="18" eb="20">
      <t>キョカ</t>
    </rPh>
    <phoneticPr fontId="2"/>
  </si>
  <si>
    <t>学校名</t>
    <rPh sb="0" eb="3">
      <t>ガッコウメイ</t>
    </rPh>
    <phoneticPr fontId="2"/>
  </si>
  <si>
    <t>校長名</t>
    <rPh sb="0" eb="3">
      <t>コウチョウメイ</t>
    </rPh>
    <phoneticPr fontId="2"/>
  </si>
  <si>
    <t>印</t>
    <rPh sb="0" eb="1">
      <t>イン</t>
    </rPh>
    <phoneticPr fontId="2"/>
  </si>
  <si>
    <t>大　会　出　場　認　知　書</t>
    <rPh sb="0" eb="1">
      <t>ダイ</t>
    </rPh>
    <rPh sb="2" eb="3">
      <t>カイ</t>
    </rPh>
    <rPh sb="4" eb="5">
      <t>デ</t>
    </rPh>
    <rPh sb="6" eb="7">
      <t>バ</t>
    </rPh>
    <rPh sb="8" eb="9">
      <t>シノブ</t>
    </rPh>
    <rPh sb="10" eb="11">
      <t>チ</t>
    </rPh>
    <rPh sb="12" eb="13">
      <t>ショ</t>
    </rPh>
    <phoneticPr fontId="2"/>
  </si>
  <si>
    <t>㎏</t>
    <phoneticPr fontId="2"/>
  </si>
  <si>
    <t>主務名</t>
    <rPh sb="0" eb="2">
      <t>シュム</t>
    </rPh>
    <rPh sb="2" eb="3">
      <t>メイ</t>
    </rPh>
    <phoneticPr fontId="2"/>
  </si>
  <si>
    <t>補欠</t>
    <rPh sb="0" eb="2">
      <t>ホケツ</t>
    </rPh>
    <phoneticPr fontId="2"/>
  </si>
  <si>
    <t>氏</t>
    <rPh sb="0" eb="1">
      <t>シ</t>
    </rPh>
    <phoneticPr fontId="2"/>
  </si>
  <si>
    <t>名</t>
    <rPh sb="0" eb="1">
      <t>メイ</t>
    </rPh>
    <phoneticPr fontId="2"/>
  </si>
  <si>
    <t>個人試合参加申込書（男子用）</t>
    <phoneticPr fontId="2"/>
  </si>
  <si>
    <t>０１５７－２４－５１０７</t>
    <phoneticPr fontId="2"/>
  </si>
  <si>
    <t>０１５７－２４－５１６３</t>
    <phoneticPr fontId="2"/>
  </si>
  <si>
    <t>個人試合参加申込書（女子用）</t>
    <rPh sb="10" eb="11">
      <t>オンナ</t>
    </rPh>
    <phoneticPr fontId="2"/>
  </si>
  <si>
    <t>団体試合参加申込書（男子用）</t>
    <rPh sb="0" eb="2">
      <t>ダンタイ</t>
    </rPh>
    <phoneticPr fontId="2"/>
  </si>
  <si>
    <t>団体試合参加申込書（女子用）</t>
    <rPh sb="0" eb="2">
      <t>ダンタイ</t>
    </rPh>
    <rPh sb="10" eb="11">
      <t>オンナ</t>
    </rPh>
    <phoneticPr fontId="2"/>
  </si>
  <si>
    <t>段位</t>
    <phoneticPr fontId="2"/>
  </si>
  <si>
    <t>専門部使用欄</t>
    <rPh sb="0" eb="3">
      <t>センモンブ</t>
    </rPh>
    <rPh sb="3" eb="5">
      <t>シヨウ</t>
    </rPh>
    <rPh sb="5" eb="6">
      <t>ラン</t>
    </rPh>
    <phoneticPr fontId="2"/>
  </si>
  <si>
    <t>専門部使用欄</t>
    <phoneticPr fontId="2"/>
  </si>
  <si>
    <t>選手氏名（漢字）</t>
    <rPh sb="0" eb="2">
      <t>センシュ</t>
    </rPh>
    <rPh sb="2" eb="4">
      <t>シメイ</t>
    </rPh>
    <rPh sb="5" eb="7">
      <t>カンジ</t>
    </rPh>
    <phoneticPr fontId="2"/>
  </si>
  <si>
    <t>（ふりがな）</t>
    <phoneticPr fontId="2"/>
  </si>
  <si>
    <t>B01</t>
    <phoneticPr fontId="2"/>
  </si>
  <si>
    <t>女満別</t>
    <rPh sb="0" eb="3">
      <t>メマンベツ</t>
    </rPh>
    <phoneticPr fontId="2"/>
  </si>
  <si>
    <t>北見北斗</t>
    <rPh sb="0" eb="2">
      <t>キタミ</t>
    </rPh>
    <rPh sb="2" eb="4">
      <t>ホクト</t>
    </rPh>
    <phoneticPr fontId="2"/>
  </si>
  <si>
    <t>留辺蘂</t>
    <rPh sb="0" eb="3">
      <t>ルベシベ</t>
    </rPh>
    <phoneticPr fontId="2"/>
  </si>
  <si>
    <t>訓子府</t>
    <rPh sb="0" eb="3">
      <t>クンネップ</t>
    </rPh>
    <phoneticPr fontId="2"/>
  </si>
  <si>
    <t>置戸</t>
    <rPh sb="0" eb="2">
      <t>オケト</t>
    </rPh>
    <phoneticPr fontId="2"/>
  </si>
  <si>
    <t>美幌</t>
    <rPh sb="0" eb="2">
      <t>ビホロ</t>
    </rPh>
    <phoneticPr fontId="2"/>
  </si>
  <si>
    <t>津別</t>
    <rPh sb="0" eb="2">
      <t>ツベツ</t>
    </rPh>
    <phoneticPr fontId="2"/>
  </si>
  <si>
    <t>斜里</t>
    <rPh sb="0" eb="2">
      <t>シャリ</t>
    </rPh>
    <phoneticPr fontId="2"/>
  </si>
  <si>
    <t>清里</t>
    <rPh sb="0" eb="2">
      <t>キヨサト</t>
    </rPh>
    <phoneticPr fontId="2"/>
  </si>
  <si>
    <t>紋別</t>
    <rPh sb="0" eb="2">
      <t>モンベツ</t>
    </rPh>
    <phoneticPr fontId="2"/>
  </si>
  <si>
    <t>遠軽</t>
    <rPh sb="0" eb="2">
      <t>エンガル</t>
    </rPh>
    <phoneticPr fontId="2"/>
  </si>
  <si>
    <t>湧別</t>
    <rPh sb="0" eb="2">
      <t>ユウベツ</t>
    </rPh>
    <phoneticPr fontId="2"/>
  </si>
  <si>
    <t>佐呂間</t>
    <rPh sb="0" eb="3">
      <t>サロマ</t>
    </rPh>
    <phoneticPr fontId="2"/>
  </si>
  <si>
    <t>興部</t>
    <rPh sb="0" eb="2">
      <t>オコッペ</t>
    </rPh>
    <phoneticPr fontId="2"/>
  </si>
  <si>
    <t>雄武</t>
    <rPh sb="0" eb="2">
      <t>オウム</t>
    </rPh>
    <phoneticPr fontId="2"/>
  </si>
  <si>
    <t>段</t>
    <rPh sb="0" eb="1">
      <t>ダン</t>
    </rPh>
    <phoneticPr fontId="2"/>
  </si>
  <si>
    <t>０１５８－４２－２６７５</t>
    <phoneticPr fontId="2"/>
  </si>
  <si>
    <t>０１５８－４２－２６７６</t>
    <phoneticPr fontId="2"/>
  </si>
  <si>
    <t>０１５２－２３－２１４５</t>
    <phoneticPr fontId="2"/>
  </si>
  <si>
    <t>０１５２－２３－２１４６</t>
    <phoneticPr fontId="2"/>
  </si>
  <si>
    <t>北海道斜里郡斜里町文光町５番地１</t>
    <phoneticPr fontId="2"/>
  </si>
  <si>
    <t>北海道北見市北斗町１丁目１番</t>
    <rPh sb="0" eb="3">
      <t>ホッカイドウ</t>
    </rPh>
    <rPh sb="3" eb="6">
      <t>キタミシ</t>
    </rPh>
    <rPh sb="6" eb="9">
      <t>ホクトチョウ</t>
    </rPh>
    <rPh sb="10" eb="12">
      <t>チョウメ</t>
    </rPh>
    <rPh sb="13" eb="14">
      <t>バン</t>
    </rPh>
    <phoneticPr fontId="2"/>
  </si>
  <si>
    <t>北海道北見市柏陽町５６７番地</t>
    <rPh sb="0" eb="3">
      <t>ホッカイドウ</t>
    </rPh>
    <rPh sb="3" eb="6">
      <t>キタミシ</t>
    </rPh>
    <rPh sb="6" eb="9">
      <t>ハクヨウチョウ</t>
    </rPh>
    <rPh sb="12" eb="14">
      <t>バンチ</t>
    </rPh>
    <phoneticPr fontId="2"/>
  </si>
  <si>
    <t>北海道北見市東相内町６０２番地</t>
    <rPh sb="0" eb="3">
      <t>ホッカイドウ</t>
    </rPh>
    <rPh sb="3" eb="6">
      <t>キタミシ</t>
    </rPh>
    <rPh sb="6" eb="10">
      <t>ヒガシアイノナイチョウ</t>
    </rPh>
    <rPh sb="13" eb="15">
      <t>バンチ</t>
    </rPh>
    <phoneticPr fontId="2"/>
  </si>
  <si>
    <t>北海道北見市端野町三区５８３の１</t>
    <rPh sb="0" eb="3">
      <t>ホッカイドウ</t>
    </rPh>
    <rPh sb="3" eb="6">
      <t>キタミシ</t>
    </rPh>
    <rPh sb="6" eb="9">
      <t>タンノチョウ</t>
    </rPh>
    <rPh sb="9" eb="11">
      <t>サンク</t>
    </rPh>
    <phoneticPr fontId="2"/>
  </si>
  <si>
    <t>北海道北見市大正２５５番地</t>
    <rPh sb="0" eb="3">
      <t>ホッカイドウ</t>
    </rPh>
    <phoneticPr fontId="2"/>
  </si>
  <si>
    <t>０１５２－７３－４１３６</t>
    <phoneticPr fontId="2"/>
  </si>
  <si>
    <t>０１５２－７３－４１３７</t>
    <phoneticPr fontId="2"/>
  </si>
  <si>
    <t>０１５７－３６－５５２５</t>
    <phoneticPr fontId="2"/>
  </si>
  <si>
    <t>０１５７－５６－３５６６</t>
    <phoneticPr fontId="2"/>
  </si>
  <si>
    <t>０１５７－５６－３５６４</t>
    <phoneticPr fontId="2"/>
  </si>
  <si>
    <t>０１５７－２４－３１９５</t>
    <phoneticPr fontId="2"/>
  </si>
  <si>
    <t>０１５７－２４－３１９７</t>
    <phoneticPr fontId="2"/>
  </si>
  <si>
    <t>０１５７－３６－４５３６</t>
    <phoneticPr fontId="2"/>
  </si>
  <si>
    <t>０１５７－３６－４６６７</t>
    <phoneticPr fontId="2"/>
  </si>
  <si>
    <t>０１５２－４３－２３５３</t>
    <phoneticPr fontId="2"/>
  </si>
  <si>
    <t>０１５２－４３－４４５１</t>
    <phoneticPr fontId="2"/>
  </si>
  <si>
    <t>０１５８－２３－３０６８</t>
    <phoneticPr fontId="2"/>
  </si>
  <si>
    <t>０１５８－２３－３９７４</t>
    <phoneticPr fontId="2"/>
  </si>
  <si>
    <t>０１５７－４２－２２２５</t>
    <phoneticPr fontId="2"/>
  </si>
  <si>
    <t>０１５７－４２－２７５２</t>
    <phoneticPr fontId="2"/>
  </si>
  <si>
    <t>０１５７－４７－２５７６</t>
    <phoneticPr fontId="2"/>
  </si>
  <si>
    <t>０１５７－４７－２４００</t>
    <phoneticPr fontId="2"/>
  </si>
  <si>
    <t>０１５２－４３－２９３０</t>
    <phoneticPr fontId="2"/>
  </si>
  <si>
    <t>０１５２－４３－３０８７</t>
    <phoneticPr fontId="2"/>
  </si>
  <si>
    <t>北海道北見市留辺蘂町字旭公園１０４番地５</t>
    <phoneticPr fontId="2"/>
  </si>
  <si>
    <t>北海道常呂郡訓子府町東幸町１５７番地</t>
    <rPh sb="0" eb="3">
      <t>ホッカイドウ</t>
    </rPh>
    <rPh sb="3" eb="6">
      <t>トコログン</t>
    </rPh>
    <phoneticPr fontId="2"/>
  </si>
  <si>
    <t>北海道網走市台町２丁目１３番１号</t>
    <rPh sb="0" eb="3">
      <t>ホッカイドウ</t>
    </rPh>
    <rPh sb="3" eb="6">
      <t>アバシリシ</t>
    </rPh>
    <rPh sb="6" eb="8">
      <t>ダイマチ</t>
    </rPh>
    <rPh sb="9" eb="11">
      <t>チョウメ</t>
    </rPh>
    <rPh sb="13" eb="14">
      <t>バン</t>
    </rPh>
    <rPh sb="15" eb="16">
      <t>ゴウ</t>
    </rPh>
    <phoneticPr fontId="2"/>
  </si>
  <si>
    <t>北海道網走市向陽ヶ丘６丁目２番１号</t>
    <rPh sb="3" eb="10">
      <t>アバシリシコウヨウガオカ</t>
    </rPh>
    <rPh sb="11" eb="13">
      <t>チョウメ</t>
    </rPh>
    <rPh sb="14" eb="15">
      <t>バン</t>
    </rPh>
    <rPh sb="16" eb="17">
      <t>ゴウ</t>
    </rPh>
    <phoneticPr fontId="2"/>
  </si>
  <si>
    <t>北海道網走郡美幌町字報徳９４番地</t>
    <rPh sb="3" eb="6">
      <t>アバシリグン</t>
    </rPh>
    <rPh sb="6" eb="9">
      <t>ビホロチョウ</t>
    </rPh>
    <rPh sb="9" eb="10">
      <t>アザ</t>
    </rPh>
    <rPh sb="10" eb="12">
      <t>ホウトク</t>
    </rPh>
    <rPh sb="14" eb="16">
      <t>バンチ</t>
    </rPh>
    <phoneticPr fontId="2"/>
  </si>
  <si>
    <t>北海道網走郡津別町字共和３２番地２</t>
    <phoneticPr fontId="2"/>
  </si>
  <si>
    <t>０１５２－７６－２６０８</t>
    <phoneticPr fontId="2"/>
  </si>
  <si>
    <t>０１５２－７６－２６６２</t>
    <phoneticPr fontId="2"/>
  </si>
  <si>
    <t>北海道常呂郡佐呂間町字北３１１番地１</t>
    <phoneticPr fontId="2"/>
  </si>
  <si>
    <t>０１５８７－２－３６５３</t>
    <phoneticPr fontId="2"/>
  </si>
  <si>
    <t>０１５８７－２－２５７１</t>
    <phoneticPr fontId="2"/>
  </si>
  <si>
    <t>北海道紋別市南が丘町６丁目３番４７号</t>
    <rPh sb="3" eb="6">
      <t>モンベツシ</t>
    </rPh>
    <rPh sb="6" eb="7">
      <t>ミナミ</t>
    </rPh>
    <rPh sb="8" eb="10">
      <t>オカチョウ</t>
    </rPh>
    <rPh sb="11" eb="13">
      <t>チョウメ</t>
    </rPh>
    <rPh sb="14" eb="15">
      <t>バン</t>
    </rPh>
    <rPh sb="17" eb="18">
      <t>ゴウ</t>
    </rPh>
    <phoneticPr fontId="2"/>
  </si>
  <si>
    <t>北海道紋別郡遠軽町南町１丁目</t>
    <rPh sb="3" eb="11">
      <t>モンベツグンエンガルチョウミナミマチ</t>
    </rPh>
    <rPh sb="12" eb="14">
      <t>チョウメ</t>
    </rPh>
    <phoneticPr fontId="2"/>
  </si>
  <si>
    <t>北海道紋別郡興部町字興部１２５番地</t>
    <phoneticPr fontId="2"/>
  </si>
  <si>
    <t>北海道北見市三楽町２１３番地</t>
    <rPh sb="3" eb="6">
      <t>キタミシ</t>
    </rPh>
    <rPh sb="6" eb="9">
      <t>サンラクチョウ</t>
    </rPh>
    <rPh sb="12" eb="14">
      <t>バンチ</t>
    </rPh>
    <phoneticPr fontId="2"/>
  </si>
  <si>
    <t>０１５８－８２－２３１６</t>
    <phoneticPr fontId="2"/>
  </si>
  <si>
    <t>０１５８－８２－４０３０</t>
    <phoneticPr fontId="2"/>
  </si>
  <si>
    <t>０１５７－２３－３２１２</t>
    <phoneticPr fontId="2"/>
  </si>
  <si>
    <t>０１５７－２３－５４０６</t>
    <phoneticPr fontId="2"/>
  </si>
  <si>
    <t>mousikomi</t>
    <phoneticPr fontId="2"/>
  </si>
  <si>
    <t xml:space="preserve"> </t>
    <phoneticPr fontId="2"/>
  </si>
  <si>
    <t>大会名</t>
    <rPh sb="0" eb="2">
      <t>タイカイ</t>
    </rPh>
    <rPh sb="2" eb="3">
      <t>メイ</t>
    </rPh>
    <phoneticPr fontId="2"/>
  </si>
  <si>
    <t>学校名(正式名)</t>
    <rPh sb="0" eb="3">
      <t>ガッコウメイ</t>
    </rPh>
    <rPh sb="4" eb="7">
      <t>セイシキメイ</t>
    </rPh>
    <phoneticPr fontId="2"/>
  </si>
  <si>
    <t>略称</t>
    <rPh sb="0" eb="2">
      <t>リャクショウ</t>
    </rPh>
    <phoneticPr fontId="2"/>
  </si>
  <si>
    <t>姓</t>
    <rPh sb="0" eb="1">
      <t>セイ</t>
    </rPh>
    <phoneticPr fontId="2"/>
  </si>
  <si>
    <t>学校長名</t>
    <rPh sb="0" eb="3">
      <t>ガッコウチョウ</t>
    </rPh>
    <rPh sb="3" eb="4">
      <t>メイ</t>
    </rPh>
    <phoneticPr fontId="2"/>
  </si>
  <si>
    <t>メールアドレス</t>
    <phoneticPr fontId="2"/>
  </si>
  <si>
    <t>男子監督名</t>
    <rPh sb="0" eb="2">
      <t>ダンシ</t>
    </rPh>
    <rPh sb="2" eb="4">
      <t>カントク</t>
    </rPh>
    <rPh sb="4" eb="5">
      <t>メイ</t>
    </rPh>
    <phoneticPr fontId="2"/>
  </si>
  <si>
    <t>↑※学校代表メールアドレスでお願いします。</t>
    <phoneticPr fontId="2"/>
  </si>
  <si>
    <t>女子監督名</t>
    <rPh sb="0" eb="2">
      <t>ジョシ</t>
    </rPh>
    <rPh sb="2" eb="4">
      <t>カントク</t>
    </rPh>
    <rPh sb="4" eb="5">
      <t>メイ</t>
    </rPh>
    <phoneticPr fontId="2"/>
  </si>
  <si>
    <t xml:space="preserve">   ↓個人戦出場階級を入力</t>
    <rPh sb="4" eb="7">
      <t>コジンセン</t>
    </rPh>
    <rPh sb="7" eb="9">
      <t>シュツジョウ</t>
    </rPh>
    <rPh sb="9" eb="11">
      <t>カイキュウ</t>
    </rPh>
    <rPh sb="12" eb="14">
      <t>ニュウリョク</t>
    </rPh>
    <phoneticPr fontId="2"/>
  </si>
  <si>
    <t>↓個人戦出場階級を入力</t>
    <rPh sb="1" eb="4">
      <t>コジンセン</t>
    </rPh>
    <rPh sb="4" eb="6">
      <t>シュツジョウ</t>
    </rPh>
    <rPh sb="6" eb="8">
      <t>カイキュウ</t>
    </rPh>
    <rPh sb="9" eb="11">
      <t>ニュウリョク</t>
    </rPh>
    <phoneticPr fontId="2"/>
  </si>
  <si>
    <t>男子団体戦</t>
    <rPh sb="0" eb="2">
      <t>ダンシ</t>
    </rPh>
    <rPh sb="2" eb="5">
      <t>ダンタイセン</t>
    </rPh>
    <phoneticPr fontId="2"/>
  </si>
  <si>
    <t xml:space="preserve">   ↓</t>
    <phoneticPr fontId="2"/>
  </si>
  <si>
    <t>女子団体戦</t>
    <rPh sb="0" eb="2">
      <t>ジョシ</t>
    </rPh>
    <rPh sb="2" eb="5">
      <t>ダンタイセン</t>
    </rPh>
    <phoneticPr fontId="2"/>
  </si>
  <si>
    <t>ふりがな</t>
    <phoneticPr fontId="2"/>
  </si>
  <si>
    <t>個人階級</t>
    <rPh sb="0" eb="2">
      <t>コジン</t>
    </rPh>
    <rPh sb="2" eb="4">
      <t>カイキュウ</t>
    </rPh>
    <phoneticPr fontId="2"/>
  </si>
  <si>
    <t>メンバーID（９桁）</t>
    <rPh sb="8" eb="9">
      <t>ケタ</t>
    </rPh>
    <phoneticPr fontId="2"/>
  </si>
  <si>
    <t>団体</t>
    <rPh sb="0" eb="2">
      <t>ダンタイ</t>
    </rPh>
    <phoneticPr fontId="2"/>
  </si>
  <si>
    <t>姓</t>
  </si>
  <si>
    <t>名</t>
    <phoneticPr fontId="2"/>
  </si>
  <si>
    <t>年生</t>
    <rPh sb="0" eb="1">
      <t>トシ</t>
    </rPh>
    <rPh sb="1" eb="2">
      <t>ナマ</t>
    </rPh>
    <phoneticPr fontId="2"/>
  </si>
  <si>
    <t>cm</t>
    <phoneticPr fontId="2"/>
  </si>
  <si>
    <t>kg</t>
    <phoneticPr fontId="2"/>
  </si>
  <si>
    <t>年生</t>
    <phoneticPr fontId="2"/>
  </si>
  <si>
    <t>段</t>
    <phoneticPr fontId="2"/>
  </si>
  <si>
    <t>補欠</t>
    <phoneticPr fontId="2"/>
  </si>
  <si>
    <t>マネージャー</t>
    <phoneticPr fontId="2"/>
  </si>
  <si>
    <t>男子個人戦</t>
    <rPh sb="0" eb="2">
      <t>ダンシ</t>
    </rPh>
    <rPh sb="2" eb="5">
      <t>コジンセン</t>
    </rPh>
    <phoneticPr fontId="2"/>
  </si>
  <si>
    <t>女子個人戦</t>
    <rPh sb="0" eb="2">
      <t>ジョシ</t>
    </rPh>
    <rPh sb="2" eb="5">
      <t>コジンセン</t>
    </rPh>
    <phoneticPr fontId="2"/>
  </si>
  <si>
    <t>姓</t>
    <phoneticPr fontId="2"/>
  </si>
  <si>
    <t>初</t>
    <rPh sb="0" eb="1">
      <t>ハツ</t>
    </rPh>
    <phoneticPr fontId="2"/>
  </si>
  <si>
    <t>男子階級</t>
    <rPh sb="0" eb="2">
      <t>ダンシ</t>
    </rPh>
    <rPh sb="2" eb="4">
      <t>カイキュウ</t>
    </rPh>
    <phoneticPr fontId="2"/>
  </si>
  <si>
    <t>女子階級</t>
    <rPh sb="0" eb="2">
      <t>ジョシ</t>
    </rPh>
    <rPh sb="2" eb="4">
      <t>カイキュウ</t>
    </rPh>
    <phoneticPr fontId="2"/>
  </si>
  <si>
    <t>-60</t>
    <phoneticPr fontId="2"/>
  </si>
  <si>
    <t>-48</t>
    <phoneticPr fontId="2"/>
  </si>
  <si>
    <t>-66</t>
    <phoneticPr fontId="2"/>
  </si>
  <si>
    <t>-52</t>
    <phoneticPr fontId="2"/>
  </si>
  <si>
    <t>-73</t>
    <phoneticPr fontId="2"/>
  </si>
  <si>
    <t>-57</t>
    <phoneticPr fontId="2"/>
  </si>
  <si>
    <t>弐</t>
    <rPh sb="0" eb="1">
      <t>2</t>
    </rPh>
    <phoneticPr fontId="2"/>
  </si>
  <si>
    <t>-81</t>
    <phoneticPr fontId="2"/>
  </si>
  <si>
    <t>-63</t>
    <phoneticPr fontId="2"/>
  </si>
  <si>
    <t>-90</t>
    <phoneticPr fontId="2"/>
  </si>
  <si>
    <t>-70</t>
    <phoneticPr fontId="2"/>
  </si>
  <si>
    <t>-100</t>
    <phoneticPr fontId="2"/>
  </si>
  <si>
    <t>-78</t>
    <phoneticPr fontId="2"/>
  </si>
  <si>
    <t>+100</t>
    <phoneticPr fontId="2"/>
  </si>
  <si>
    <t>+78</t>
    <phoneticPr fontId="2"/>
  </si>
  <si>
    <t>（ドロップダウンリスト）</t>
    <phoneticPr fontId="2"/>
  </si>
  <si>
    <t>学校名（正式名称）</t>
    <rPh sb="0" eb="3">
      <t>ガッコウメイ</t>
    </rPh>
    <rPh sb="4" eb="6">
      <t>セイシキ</t>
    </rPh>
    <rPh sb="6" eb="8">
      <t>メイショウ</t>
    </rPh>
    <phoneticPr fontId="2"/>
  </si>
  <si>
    <t>（略称）</t>
    <rPh sb="1" eb="3">
      <t>リャクショウ</t>
    </rPh>
    <phoneticPr fontId="2"/>
  </si>
  <si>
    <t>有朋</t>
    <rPh sb="0" eb="1">
      <t>ユウ</t>
    </rPh>
    <rPh sb="1" eb="2">
      <t>ホウ</t>
    </rPh>
    <phoneticPr fontId="2"/>
  </si>
  <si>
    <t>桂陽</t>
    <rPh sb="0" eb="1">
      <t>カツラ</t>
    </rPh>
    <rPh sb="1" eb="2">
      <t>ヨウ</t>
    </rPh>
    <phoneticPr fontId="2"/>
  </si>
  <si>
    <t>藤女子</t>
    <phoneticPr fontId="2"/>
  </si>
  <si>
    <t>北見柏陽</t>
    <rPh sb="2" eb="4">
      <t>ハクヨウ</t>
    </rPh>
    <phoneticPr fontId="2"/>
  </si>
  <si>
    <t>北見工業</t>
    <rPh sb="2" eb="4">
      <t>コウギョウ</t>
    </rPh>
    <phoneticPr fontId="2"/>
  </si>
  <si>
    <t>北見商業</t>
    <rPh sb="2" eb="4">
      <t>ショウギョウ</t>
    </rPh>
    <phoneticPr fontId="2"/>
  </si>
  <si>
    <t>北見緑陵</t>
    <rPh sb="2" eb="3">
      <t>リョク</t>
    </rPh>
    <rPh sb="3" eb="4">
      <t>リョウ</t>
    </rPh>
    <phoneticPr fontId="2"/>
  </si>
  <si>
    <t>090-0035</t>
    <phoneticPr fontId="2"/>
  </si>
  <si>
    <t>090-8533</t>
    <phoneticPr fontId="2"/>
  </si>
  <si>
    <t>099-0878</t>
    <phoneticPr fontId="2"/>
  </si>
  <si>
    <t>099-2198</t>
    <phoneticPr fontId="2"/>
  </si>
  <si>
    <t>090-8558</t>
    <phoneticPr fontId="2"/>
  </si>
  <si>
    <t>091-0026</t>
    <phoneticPr fontId="2"/>
  </si>
  <si>
    <t>099-1403</t>
    <phoneticPr fontId="2"/>
  </si>
  <si>
    <t>093-0031</t>
    <phoneticPr fontId="2"/>
  </si>
  <si>
    <t>093-0084</t>
    <phoneticPr fontId="2"/>
  </si>
  <si>
    <t>092-0017</t>
    <phoneticPr fontId="2"/>
  </si>
  <si>
    <t>092-0225</t>
    <phoneticPr fontId="2"/>
  </si>
  <si>
    <t>099-4116</t>
    <phoneticPr fontId="2"/>
  </si>
  <si>
    <t>099-0414</t>
    <phoneticPr fontId="2"/>
  </si>
  <si>
    <t>093-0505</t>
    <phoneticPr fontId="2"/>
  </si>
  <si>
    <t>098-1604</t>
    <phoneticPr fontId="2"/>
  </si>
  <si>
    <t>090-8642</t>
    <phoneticPr fontId="2"/>
  </si>
  <si>
    <t>094-8643</t>
    <phoneticPr fontId="2"/>
  </si>
  <si>
    <t>０１５７－３６－５５２４</t>
    <phoneticPr fontId="2"/>
  </si>
  <si>
    <t>（ 監督段位 ）</t>
    <rPh sb="2" eb="4">
      <t>カントク</t>
    </rPh>
    <rPh sb="4" eb="6">
      <t>ダンイ</t>
    </rPh>
    <phoneticPr fontId="2"/>
  </si>
  <si>
    <t xml:space="preserve">    印</t>
    <rPh sb="4" eb="5">
      <t>イン</t>
    </rPh>
    <phoneticPr fontId="2"/>
  </si>
  <si>
    <t>高校</t>
    <rPh sb="0" eb="2">
      <t>コウコウ</t>
    </rPh>
    <phoneticPr fontId="2"/>
  </si>
  <si>
    <t>学校名</t>
    <rPh sb="0" eb="2">
      <t>ガッコウ</t>
    </rPh>
    <rPh sb="2" eb="3">
      <t>メイ</t>
    </rPh>
    <phoneticPr fontId="2"/>
  </si>
  <si>
    <t>ＴＥＬ</t>
    <phoneticPr fontId="2"/>
  </si>
  <si>
    <t>※ 各校、学校番号を確認してください。</t>
    <rPh sb="2" eb="4">
      <t>カクコウ</t>
    </rPh>
    <rPh sb="5" eb="7">
      <t>ガッコウ</t>
    </rPh>
    <rPh sb="7" eb="9">
      <t>バンゴウ</t>
    </rPh>
    <rPh sb="10" eb="12">
      <t>カクニン</t>
    </rPh>
    <phoneticPr fontId="2"/>
  </si>
  <si>
    <t>①入力用紙の白抜きの欄のみ記入します。</t>
    <rPh sb="1" eb="3">
      <t>ニュウリョク</t>
    </rPh>
    <rPh sb="3" eb="5">
      <t>ヨウシ</t>
    </rPh>
    <rPh sb="6" eb="7">
      <t>シロ</t>
    </rPh>
    <rPh sb="7" eb="8">
      <t>ヌ</t>
    </rPh>
    <rPh sb="10" eb="11">
      <t>ラン</t>
    </rPh>
    <rPh sb="13" eb="15">
      <t>キニュウ</t>
    </rPh>
    <phoneticPr fontId="2"/>
  </si>
  <si>
    <t>③学校長名，監督名，段位，メールアドレス等を
　 入力してください。</t>
    <rPh sb="1" eb="3">
      <t>ガッコウ</t>
    </rPh>
    <rPh sb="3" eb="4">
      <t>チョウ</t>
    </rPh>
    <rPh sb="4" eb="5">
      <t>メイ</t>
    </rPh>
    <rPh sb="6" eb="8">
      <t>カントク</t>
    </rPh>
    <rPh sb="8" eb="9">
      <t>メイ</t>
    </rPh>
    <rPh sb="10" eb="12">
      <t>ダンイ</t>
    </rPh>
    <rPh sb="20" eb="21">
      <t>トウ</t>
    </rPh>
    <rPh sb="25" eb="27">
      <t>ニュウリョク</t>
    </rPh>
    <phoneticPr fontId="2"/>
  </si>
  <si>
    <t>②学校番号を入力します。
　 自動的に学校名，略称が入力されます。</t>
    <rPh sb="1" eb="3">
      <t>ガッコウ</t>
    </rPh>
    <rPh sb="3" eb="5">
      <t>バンゴウ</t>
    </rPh>
    <rPh sb="6" eb="8">
      <t>ニュウリョク</t>
    </rPh>
    <phoneticPr fontId="2"/>
  </si>
  <si>
    <t>④それぞれのエントリー状況において男子団体戦，
　 男子個人戦，女子団体戦，女子個人戦の欄に
　 必要事項を記入してください。</t>
    <rPh sb="11" eb="13">
      <t>ジョウキョウ</t>
    </rPh>
    <rPh sb="17" eb="19">
      <t>ダンシ</t>
    </rPh>
    <rPh sb="19" eb="21">
      <t>ダンタイ</t>
    </rPh>
    <rPh sb="21" eb="22">
      <t>セン</t>
    </rPh>
    <rPh sb="26" eb="28">
      <t>ダンシ</t>
    </rPh>
    <rPh sb="28" eb="31">
      <t>コジンセン</t>
    </rPh>
    <rPh sb="32" eb="34">
      <t>ジョシ</t>
    </rPh>
    <rPh sb="34" eb="37">
      <t>ダンタイセン</t>
    </rPh>
    <rPh sb="38" eb="40">
      <t>ジョシ</t>
    </rPh>
    <rPh sb="40" eb="42">
      <t>コジン</t>
    </rPh>
    <rPh sb="42" eb="43">
      <t>セン</t>
    </rPh>
    <rPh sb="44" eb="45">
      <t>ラン</t>
    </rPh>
    <rPh sb="49" eb="51">
      <t>ヒツヨウ</t>
    </rPh>
    <rPh sb="51" eb="53">
      <t>ジコウ</t>
    </rPh>
    <rPh sb="54" eb="56">
      <t>キニュウ</t>
    </rPh>
    <phoneticPr fontId="2"/>
  </si>
  <si>
    <t>⑤全て入力が終わりましたら、各校それぞれ
　 参加申込（団体／個人）をご確認ください。</t>
    <rPh sb="1" eb="2">
      <t>スベ</t>
    </rPh>
    <rPh sb="3" eb="5">
      <t>ニュウリョク</t>
    </rPh>
    <rPh sb="6" eb="7">
      <t>オ</t>
    </rPh>
    <rPh sb="14" eb="16">
      <t>カクコウ</t>
    </rPh>
    <rPh sb="23" eb="25">
      <t>サンカ</t>
    </rPh>
    <rPh sb="25" eb="26">
      <t>モウ</t>
    </rPh>
    <rPh sb="26" eb="27">
      <t>コミ</t>
    </rPh>
    <rPh sb="28" eb="30">
      <t>ダンタイ</t>
    </rPh>
    <rPh sb="31" eb="33">
      <t>コジン</t>
    </rPh>
    <rPh sb="36" eb="38">
      <t>カクニン</t>
    </rPh>
    <phoneticPr fontId="2"/>
  </si>
  <si>
    <t>補欠</t>
    <phoneticPr fontId="2"/>
  </si>
  <si>
    <t>※左に記載した所在地などで間違いがありましたら、恐れ入りますが、北見工業高校　櫻庭までご連絡下さい。</t>
    <rPh sb="1" eb="2">
      <t>ヒダリ</t>
    </rPh>
    <rPh sb="3" eb="5">
      <t>キサイ</t>
    </rPh>
    <rPh sb="7" eb="10">
      <t>ショザイチ</t>
    </rPh>
    <rPh sb="13" eb="15">
      <t>マチガ</t>
    </rPh>
    <rPh sb="24" eb="25">
      <t>オソ</t>
    </rPh>
    <rPh sb="26" eb="27">
      <t>イ</t>
    </rPh>
    <rPh sb="32" eb="34">
      <t>キタミ</t>
    </rPh>
    <rPh sb="34" eb="36">
      <t>コウギョウ</t>
    </rPh>
    <rPh sb="36" eb="38">
      <t>コウコウ</t>
    </rPh>
    <rPh sb="39" eb="41">
      <t>サクラバ</t>
    </rPh>
    <rPh sb="44" eb="46">
      <t>レンラク</t>
    </rPh>
    <rPh sb="46" eb="47">
      <t>クダ</t>
    </rPh>
    <phoneticPr fontId="2"/>
  </si>
  <si>
    <t>093-0045</t>
    <phoneticPr fontId="2"/>
  </si>
  <si>
    <t>北海道網走市大曲１丁目６番地１号</t>
    <rPh sb="3" eb="6">
      <t>アバシリシ</t>
    </rPh>
    <rPh sb="6" eb="8">
      <t>オオマガリ</t>
    </rPh>
    <rPh sb="9" eb="11">
      <t>チョウメ</t>
    </rPh>
    <rPh sb="12" eb="14">
      <t>バンチ</t>
    </rPh>
    <rPh sb="15" eb="16">
      <t>ゴウ</t>
    </rPh>
    <phoneticPr fontId="2"/>
  </si>
  <si>
    <t>０１５２－６７－９１４１</t>
    <phoneticPr fontId="2"/>
  </si>
  <si>
    <t>０１５２－６７－９１４２</t>
    <phoneticPr fontId="2"/>
  </si>
  <si>
    <t>北海道女満別高等学校</t>
    <rPh sb="0" eb="3">
      <t>ホッカイドウ</t>
    </rPh>
    <rPh sb="3" eb="6">
      <t>メマンベツ</t>
    </rPh>
    <phoneticPr fontId="2"/>
  </si>
  <si>
    <t>北海道有朋北見高等学校</t>
    <rPh sb="0" eb="3">
      <t>ホッカイドウ</t>
    </rPh>
    <rPh sb="3" eb="4">
      <t>ユウ</t>
    </rPh>
    <rPh sb="4" eb="5">
      <t>ホウ</t>
    </rPh>
    <rPh sb="5" eb="7">
      <t>キタミ</t>
    </rPh>
    <phoneticPr fontId="2"/>
  </si>
  <si>
    <t>北海道北見北斗高等学校</t>
    <rPh sb="3" eb="5">
      <t>キタミ</t>
    </rPh>
    <rPh sb="5" eb="7">
      <t>ホクト</t>
    </rPh>
    <phoneticPr fontId="2"/>
  </si>
  <si>
    <t>北海道北見柏陽高等学校</t>
    <rPh sb="3" eb="5">
      <t>キタミ</t>
    </rPh>
    <rPh sb="5" eb="7">
      <t>ハクヨウ</t>
    </rPh>
    <phoneticPr fontId="2"/>
  </si>
  <si>
    <t>北海道北見工業高等学校</t>
    <rPh sb="3" eb="5">
      <t>キタミ</t>
    </rPh>
    <rPh sb="5" eb="7">
      <t>コウギョウ</t>
    </rPh>
    <phoneticPr fontId="2"/>
  </si>
  <si>
    <t>北海道北見商業高等学校</t>
    <rPh sb="3" eb="5">
      <t>キタミ</t>
    </rPh>
    <rPh sb="5" eb="7">
      <t>ショウギョウ</t>
    </rPh>
    <phoneticPr fontId="2"/>
  </si>
  <si>
    <t>北海道北見緑陵高等学校</t>
    <rPh sb="3" eb="5">
      <t>キタミ</t>
    </rPh>
    <rPh sb="5" eb="6">
      <t>リョク</t>
    </rPh>
    <rPh sb="6" eb="7">
      <t>リョウ</t>
    </rPh>
    <phoneticPr fontId="2"/>
  </si>
  <si>
    <t>北海道留辺蘂高等学校</t>
    <rPh sb="3" eb="6">
      <t>ルベシベ</t>
    </rPh>
    <phoneticPr fontId="2"/>
  </si>
  <si>
    <t>北海道訓子府高等学校</t>
    <rPh sb="3" eb="6">
      <t>クンネップ</t>
    </rPh>
    <phoneticPr fontId="2"/>
  </si>
  <si>
    <t>北海道置戸高等学校</t>
    <rPh sb="3" eb="5">
      <t>オケト</t>
    </rPh>
    <phoneticPr fontId="2"/>
  </si>
  <si>
    <t>北海道網走南ヶ丘高等学校</t>
    <rPh sb="3" eb="5">
      <t>アバシリ</t>
    </rPh>
    <rPh sb="5" eb="8">
      <t>ミナミガオカ</t>
    </rPh>
    <phoneticPr fontId="2"/>
  </si>
  <si>
    <t>北海道網走桂陽高等学校</t>
    <rPh sb="3" eb="5">
      <t>アバシリ</t>
    </rPh>
    <rPh sb="5" eb="6">
      <t>カツラ</t>
    </rPh>
    <rPh sb="6" eb="7">
      <t>ヨウ</t>
    </rPh>
    <phoneticPr fontId="2"/>
  </si>
  <si>
    <t>北海道美幌高等学校</t>
    <rPh sb="3" eb="5">
      <t>ビホロ</t>
    </rPh>
    <phoneticPr fontId="2"/>
  </si>
  <si>
    <t>北海道津別高等学校</t>
    <rPh sb="3" eb="5">
      <t>ツベツ</t>
    </rPh>
    <phoneticPr fontId="2"/>
  </si>
  <si>
    <t>北海道斜里高等学校</t>
    <rPh sb="3" eb="5">
      <t>シャリ</t>
    </rPh>
    <phoneticPr fontId="2"/>
  </si>
  <si>
    <t>北海道清里高等学校</t>
    <rPh sb="3" eb="5">
      <t>キヨサト</t>
    </rPh>
    <phoneticPr fontId="2"/>
  </si>
  <si>
    <t>北海道紋別高等学校</t>
    <rPh sb="3" eb="5">
      <t>モンベツ</t>
    </rPh>
    <phoneticPr fontId="2"/>
  </si>
  <si>
    <t>北海道遠軽高等学校</t>
    <rPh sb="3" eb="5">
      <t>エンガル</t>
    </rPh>
    <phoneticPr fontId="2"/>
  </si>
  <si>
    <t>北海道湧別高等学校</t>
    <rPh sb="3" eb="5">
      <t>ユウベツ</t>
    </rPh>
    <phoneticPr fontId="2"/>
  </si>
  <si>
    <t>北海道佐呂間高等学校</t>
    <rPh sb="3" eb="6">
      <t>サロマ</t>
    </rPh>
    <phoneticPr fontId="2"/>
  </si>
  <si>
    <t>北海道興部高等学校</t>
    <rPh sb="3" eb="5">
      <t>オコッペ</t>
    </rPh>
    <phoneticPr fontId="2"/>
  </si>
  <si>
    <t>北海道雄武高等学校</t>
    <rPh sb="3" eb="5">
      <t>オウム</t>
    </rPh>
    <phoneticPr fontId="2"/>
  </si>
  <si>
    <t>北見藤高等学校</t>
    <phoneticPr fontId="2"/>
  </si>
  <si>
    <t>日本体育大学附属高等支援学校</t>
    <rPh sb="0" eb="2">
      <t>ニホン</t>
    </rPh>
    <rPh sb="2" eb="4">
      <t>タイイク</t>
    </rPh>
    <rPh sb="4" eb="6">
      <t>ダイガク</t>
    </rPh>
    <rPh sb="6" eb="8">
      <t>フゾク</t>
    </rPh>
    <phoneticPr fontId="2"/>
  </si>
  <si>
    <t>日体大附</t>
    <rPh sb="0" eb="1">
      <t>ニチ</t>
    </rPh>
    <rPh sb="1" eb="2">
      <t>タイ</t>
    </rPh>
    <rPh sb="2" eb="3">
      <t>ダイ</t>
    </rPh>
    <rPh sb="3" eb="4">
      <t>フ</t>
    </rPh>
    <phoneticPr fontId="2"/>
  </si>
  <si>
    <t>網南ヶ丘</t>
    <rPh sb="0" eb="1">
      <t>アミ</t>
    </rPh>
    <rPh sb="1" eb="4">
      <t>ミナミガオカ</t>
    </rPh>
    <phoneticPr fontId="2"/>
  </si>
  <si>
    <t>TEL</t>
    <phoneticPr fontId="2"/>
  </si>
  <si>
    <t>FAX</t>
    <phoneticPr fontId="2"/>
  </si>
  <si>
    <r>
      <t>団体のみ参加の場合</t>
    </r>
    <r>
      <rPr>
        <b/>
        <sz val="14"/>
        <color indexed="8"/>
        <rFont val="UD デジタル 教科書体 NK-R"/>
        <family val="1"/>
        <charset val="128"/>
      </rPr>
      <t>１</t>
    </r>
    <r>
      <rPr>
        <b/>
        <sz val="11"/>
        <color indexed="10"/>
        <rFont val="UD デジタル 教科書体 NK-R"/>
        <family val="1"/>
        <charset val="128"/>
      </rPr>
      <t>を入力　↓　</t>
    </r>
    <phoneticPr fontId="2"/>
  </si>
  <si>
    <t>B02</t>
    <phoneticPr fontId="2"/>
  </si>
  <si>
    <t>cm</t>
  </si>
  <si>
    <t>第７5回高体連北見支部柔道選手権大会</t>
    <phoneticPr fontId="2"/>
  </si>
  <si>
    <t>兼　第４1回高体連北見支部柔道女子選手権大会</t>
    <phoneticPr fontId="2"/>
  </si>
  <si>
    <t>兼　第７5回北海道高等学校柔道選手権大会北見支部予選会　参加申込書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</si>
</sst>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〒&quot;#,###\ "/>
    <numFmt numFmtId="177" formatCode="#"/>
    <numFmt numFmtId="178" formatCode="[$-411]ggge&quot;年&quot;m&quot;月&quot;d&quot;日&quot;;@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72"/>
      <name val="ＤＦ平成明朝体W3"/>
      <family val="1"/>
      <charset val="128"/>
    </font>
    <font>
      <sz val="95"/>
      <name val="HG正楷書体-PRO"/>
      <family val="4"/>
      <charset val="128"/>
    </font>
    <font>
      <sz val="9"/>
      <name val="ＭＳ Ｐゴシック"/>
      <family val="3"/>
      <charset val="128"/>
    </font>
    <font>
      <sz val="36"/>
      <name val="HG正楷書体-PRO"/>
      <family val="4"/>
      <charset val="128"/>
    </font>
    <font>
      <sz val="11"/>
      <name val="UD デジタル 教科書体 NK-R"/>
      <family val="1"/>
      <charset val="128"/>
    </font>
    <font>
      <b/>
      <sz val="11"/>
      <color indexed="10"/>
      <name val="UD デジタル 教科書体 NK-R"/>
      <family val="1"/>
      <charset val="128"/>
    </font>
    <font>
      <u/>
      <sz val="11"/>
      <color indexed="12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b/>
      <sz val="14"/>
      <color indexed="8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1"/>
      <color indexed="40"/>
      <name val="UD デジタル 教科書体 NK-R"/>
      <family val="1"/>
      <charset val="128"/>
    </font>
    <font>
      <sz val="12"/>
      <color indexed="40"/>
      <name val="UD デジタル 教科書体 NK-R"/>
      <family val="1"/>
      <charset val="128"/>
    </font>
    <font>
      <sz val="11"/>
      <color indexed="9"/>
      <name val="UD デジタル 教科書体 NK-R"/>
      <family val="1"/>
      <charset val="128"/>
    </font>
    <font>
      <sz val="11"/>
      <color indexed="10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sz val="11"/>
      <color theme="8" tint="0.39997558519241921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sz val="11"/>
      <color rgb="FF99CCFF"/>
      <name val="UD デジタル 教科書体 NK-R"/>
      <family val="1"/>
      <charset val="128"/>
    </font>
    <font>
      <b/>
      <sz val="11"/>
      <color rgb="FF99CCFF"/>
      <name val="UD デジタル 教科書体 NK-R"/>
      <family val="1"/>
      <charset val="128"/>
    </font>
    <font>
      <b/>
      <sz val="11"/>
      <color rgb="FFFF0000"/>
      <name val="UD デジタル 教科書体 NK-R"/>
      <family val="1"/>
      <charset val="128"/>
    </font>
    <font>
      <sz val="22"/>
      <color rgb="FFFF0000"/>
      <name val="UD デジタル 教科書体 NK-R"/>
      <family val="1"/>
      <charset val="128"/>
    </font>
    <font>
      <b/>
      <sz val="22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6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418">
    <xf numFmtId="0" fontId="0" fillId="0" borderId="0" xfId="0">
      <alignment vertical="center"/>
    </xf>
    <xf numFmtId="0" fontId="0" fillId="0" borderId="0" xfId="2" applyFont="1">
      <alignment vertical="center"/>
    </xf>
    <xf numFmtId="0" fontId="4" fillId="0" borderId="0" xfId="2" applyFont="1">
      <alignment vertical="center"/>
    </xf>
    <xf numFmtId="0" fontId="0" fillId="0" borderId="0" xfId="3" applyFont="1" applyAlignment="1">
      <alignment horizontal="center" vertical="center"/>
    </xf>
    <xf numFmtId="0" fontId="0" fillId="0" borderId="0" xfId="3" applyFont="1" applyAlignment="1">
      <alignment vertical="center"/>
    </xf>
    <xf numFmtId="49" fontId="0" fillId="0" borderId="0" xfId="0" applyNumberFormat="1">
      <alignment vertical="center"/>
    </xf>
    <xf numFmtId="0" fontId="0" fillId="0" borderId="0" xfId="0" applyAlignment="1"/>
    <xf numFmtId="177" fontId="3" fillId="0" borderId="1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vertical="center" textRotation="255" shrinkToFit="1"/>
    </xf>
    <xf numFmtId="0" fontId="8" fillId="0" borderId="0" xfId="0" applyFont="1" applyAlignment="1">
      <alignment horizontal="right" vertical="top"/>
    </xf>
    <xf numFmtId="0" fontId="9" fillId="0" borderId="0" xfId="0" applyFont="1" applyAlignment="1">
      <alignment horizontal="center" vertical="center" textRotation="255" shrinkToFit="1"/>
    </xf>
    <xf numFmtId="0" fontId="8" fillId="0" borderId="0" xfId="0" applyFont="1" applyAlignment="1">
      <alignment horizontal="center"/>
    </xf>
    <xf numFmtId="0" fontId="0" fillId="0" borderId="3" xfId="0" applyBorder="1">
      <alignment vertic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right" vertical="top"/>
    </xf>
    <xf numFmtId="0" fontId="9" fillId="0" borderId="4" xfId="0" applyFont="1" applyBorder="1" applyAlignment="1">
      <alignment vertical="distributed" textRotation="255" justifyLastLine="1"/>
    </xf>
    <xf numFmtId="0" fontId="9" fillId="0" borderId="0" xfId="0" applyFont="1" applyAlignment="1">
      <alignment horizontal="center" vertical="distributed" textRotation="255" justifyLastLine="1" shrinkToFit="1"/>
    </xf>
    <xf numFmtId="0" fontId="8" fillId="0" borderId="4" xfId="0" applyFont="1" applyBorder="1" applyAlignment="1">
      <alignment horizontal="center"/>
    </xf>
    <xf numFmtId="0" fontId="10" fillId="0" borderId="5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0" borderId="6" xfId="3" applyFont="1" applyBorder="1" applyAlignment="1">
      <alignment horizontal="distributed" vertical="center" justifyLastLine="1"/>
    </xf>
    <xf numFmtId="0" fontId="10" fillId="4" borderId="8" xfId="2" applyFont="1" applyFill="1" applyBorder="1">
      <alignment vertical="center"/>
    </xf>
    <xf numFmtId="0" fontId="10" fillId="0" borderId="9" xfId="2" applyFont="1" applyBorder="1" applyAlignment="1">
      <alignment horizontal="right" vertical="center"/>
    </xf>
    <xf numFmtId="0" fontId="10" fillId="0" borderId="10" xfId="2" applyFont="1" applyBorder="1" applyAlignment="1">
      <alignment horizontal="right" vertical="center"/>
    </xf>
    <xf numFmtId="0" fontId="10" fillId="0" borderId="11" xfId="3" applyFont="1" applyBorder="1" applyAlignment="1">
      <alignment vertical="center"/>
    </xf>
    <xf numFmtId="0" fontId="10" fillId="0" borderId="10" xfId="3" applyFont="1" applyBorder="1" applyAlignment="1">
      <alignment vertical="center"/>
    </xf>
    <xf numFmtId="0" fontId="10" fillId="0" borderId="12" xfId="3" applyFont="1" applyBorder="1" applyAlignment="1">
      <alignment vertical="center"/>
    </xf>
    <xf numFmtId="0" fontId="10" fillId="4" borderId="13" xfId="2" applyFont="1" applyFill="1" applyBorder="1">
      <alignment vertical="center"/>
    </xf>
    <xf numFmtId="0" fontId="10" fillId="0" borderId="14" xfId="2" applyFont="1" applyBorder="1" applyAlignment="1">
      <alignment horizontal="right" vertical="center"/>
    </xf>
    <xf numFmtId="0" fontId="10" fillId="0" borderId="15" xfId="2" applyFont="1" applyBorder="1" applyAlignment="1">
      <alignment horizontal="right" vertical="center"/>
    </xf>
    <xf numFmtId="0" fontId="10" fillId="0" borderId="16" xfId="3" applyFont="1" applyBorder="1" applyAlignment="1">
      <alignment vertical="center"/>
    </xf>
    <xf numFmtId="0" fontId="10" fillId="0" borderId="15" xfId="3" applyFont="1" applyBorder="1" applyAlignment="1">
      <alignment vertical="center"/>
    </xf>
    <xf numFmtId="0" fontId="10" fillId="0" borderId="17" xfId="3" applyFont="1" applyBorder="1" applyAlignment="1">
      <alignment vertical="center"/>
    </xf>
    <xf numFmtId="49" fontId="10" fillId="0" borderId="16" xfId="0" applyNumberFormat="1" applyFont="1" applyBorder="1" applyAlignment="1"/>
    <xf numFmtId="0" fontId="10" fillId="0" borderId="15" xfId="0" applyFont="1" applyBorder="1" applyAlignment="1"/>
    <xf numFmtId="0" fontId="10" fillId="4" borderId="18" xfId="2" applyFont="1" applyFill="1" applyBorder="1">
      <alignment vertical="center"/>
    </xf>
    <xf numFmtId="0" fontId="10" fillId="0" borderId="19" xfId="2" applyFont="1" applyBorder="1" applyAlignment="1">
      <alignment horizontal="right" vertical="center"/>
    </xf>
    <xf numFmtId="0" fontId="10" fillId="0" borderId="20" xfId="2" applyFont="1" applyBorder="1" applyAlignment="1">
      <alignment horizontal="right" vertical="center"/>
    </xf>
    <xf numFmtId="49" fontId="10" fillId="0" borderId="21" xfId="0" applyNumberFormat="1" applyFont="1" applyBorder="1" applyAlignment="1"/>
    <xf numFmtId="0" fontId="10" fillId="0" borderId="20" xfId="0" applyFont="1" applyBorder="1" applyAlignment="1"/>
    <xf numFmtId="0" fontId="10" fillId="0" borderId="21" xfId="3" applyFont="1" applyBorder="1" applyAlignment="1">
      <alignment vertical="center"/>
    </xf>
    <xf numFmtId="0" fontId="10" fillId="0" borderId="22" xfId="3" applyFont="1" applyBorder="1" applyAlignment="1">
      <alignment vertical="center"/>
    </xf>
    <xf numFmtId="0" fontId="10" fillId="4" borderId="23" xfId="2" applyFont="1" applyFill="1" applyBorder="1">
      <alignment vertical="center"/>
    </xf>
    <xf numFmtId="0" fontId="10" fillId="0" borderId="24" xfId="2" applyFont="1" applyBorder="1" applyAlignment="1">
      <alignment horizontal="right" vertical="center"/>
    </xf>
    <xf numFmtId="0" fontId="10" fillId="0" borderId="25" xfId="2" applyFont="1" applyBorder="1" applyAlignment="1">
      <alignment horizontal="right" vertical="center"/>
    </xf>
    <xf numFmtId="49" fontId="10" fillId="0" borderId="26" xfId="0" applyNumberFormat="1" applyFont="1" applyBorder="1" applyAlignment="1"/>
    <xf numFmtId="0" fontId="10" fillId="0" borderId="25" xfId="0" applyFont="1" applyBorder="1" applyAlignment="1"/>
    <xf numFmtId="0" fontId="10" fillId="0" borderId="26" xfId="3" applyFont="1" applyBorder="1" applyAlignment="1">
      <alignment vertical="center"/>
    </xf>
    <xf numFmtId="0" fontId="10" fillId="0" borderId="27" xfId="3" applyFont="1" applyBorder="1" applyAlignment="1">
      <alignment vertical="center"/>
    </xf>
    <xf numFmtId="49" fontId="10" fillId="0" borderId="16" xfId="0" applyNumberFormat="1" applyFont="1" applyBorder="1">
      <alignment vertical="center"/>
    </xf>
    <xf numFmtId="0" fontId="10" fillId="0" borderId="15" xfId="0" applyFont="1" applyBorder="1">
      <alignment vertical="center"/>
    </xf>
    <xf numFmtId="0" fontId="10" fillId="4" borderId="28" xfId="2" applyFont="1" applyFill="1" applyBorder="1">
      <alignment vertical="center"/>
    </xf>
    <xf numFmtId="0" fontId="10" fillId="0" borderId="29" xfId="2" applyFont="1" applyBorder="1" applyAlignment="1">
      <alignment horizontal="right" vertical="center"/>
    </xf>
    <xf numFmtId="0" fontId="10" fillId="0" borderId="30" xfId="2" applyFont="1" applyBorder="1" applyAlignment="1">
      <alignment horizontal="right" vertical="center"/>
    </xf>
    <xf numFmtId="49" fontId="10" fillId="0" borderId="31" xfId="3" applyNumberFormat="1" applyFont="1" applyBorder="1" applyAlignment="1">
      <alignment vertical="center"/>
    </xf>
    <xf numFmtId="0" fontId="10" fillId="0" borderId="30" xfId="3" applyFont="1" applyBorder="1" applyAlignment="1">
      <alignment vertical="center"/>
    </xf>
    <xf numFmtId="0" fontId="10" fillId="0" borderId="31" xfId="3" applyFont="1" applyBorder="1" applyAlignment="1">
      <alignment vertical="center"/>
    </xf>
    <xf numFmtId="0" fontId="10" fillId="0" borderId="32" xfId="3" applyFont="1" applyBorder="1" applyAlignment="1">
      <alignment vertical="center"/>
    </xf>
    <xf numFmtId="49" fontId="10" fillId="0" borderId="11" xfId="0" applyNumberFormat="1" applyFont="1" applyBorder="1" applyAlignment="1"/>
    <xf numFmtId="0" fontId="10" fillId="0" borderId="10" xfId="0" applyFont="1" applyBorder="1" applyAlignment="1"/>
    <xf numFmtId="49" fontId="10" fillId="0" borderId="21" xfId="3" applyNumberFormat="1" applyFont="1" applyBorder="1" applyAlignment="1">
      <alignment vertical="center"/>
    </xf>
    <xf numFmtId="0" fontId="10" fillId="0" borderId="20" xfId="3" applyFont="1" applyBorder="1" applyAlignment="1">
      <alignment vertical="center"/>
    </xf>
    <xf numFmtId="49" fontId="10" fillId="0" borderId="26" xfId="3" applyNumberFormat="1" applyFont="1" applyBorder="1" applyAlignment="1">
      <alignment vertical="center"/>
    </xf>
    <xf numFmtId="0" fontId="10" fillId="0" borderId="25" xfId="3" applyFont="1" applyBorder="1" applyAlignment="1">
      <alignment vertical="center"/>
    </xf>
    <xf numFmtId="49" fontId="10" fillId="0" borderId="17" xfId="0" applyNumberFormat="1" applyFont="1" applyBorder="1">
      <alignment vertical="center"/>
    </xf>
    <xf numFmtId="49" fontId="10" fillId="0" borderId="16" xfId="3" applyNumberFormat="1" applyFont="1" applyBorder="1" applyAlignment="1">
      <alignment vertical="center"/>
    </xf>
    <xf numFmtId="49" fontId="10" fillId="0" borderId="31" xfId="0" applyNumberFormat="1" applyFont="1" applyBorder="1">
      <alignment vertical="center"/>
    </xf>
    <xf numFmtId="0" fontId="10" fillId="0" borderId="30" xfId="0" applyFont="1" applyBorder="1">
      <alignment vertical="center"/>
    </xf>
    <xf numFmtId="49" fontId="10" fillId="0" borderId="11" xfId="3" applyNumberFormat="1" applyFont="1" applyBorder="1" applyAlignment="1">
      <alignment vertical="center"/>
    </xf>
    <xf numFmtId="0" fontId="10" fillId="4" borderId="18" xfId="2" applyFont="1" applyFill="1" applyBorder="1" applyAlignment="1">
      <alignment horizontal="right" vertical="center"/>
    </xf>
    <xf numFmtId="0" fontId="10" fillId="0" borderId="33" xfId="2" applyFont="1" applyBorder="1" applyAlignment="1">
      <alignment horizontal="center" vertical="center"/>
    </xf>
    <xf numFmtId="0" fontId="10" fillId="0" borderId="7" xfId="3" applyFont="1" applyBorder="1" applyAlignment="1">
      <alignment horizontal="distributed" vertical="center" justifyLastLine="1"/>
    </xf>
    <xf numFmtId="0" fontId="10" fillId="0" borderId="34" xfId="3" applyFont="1" applyBorder="1" applyAlignment="1">
      <alignment horizontal="distributed" vertical="center" justifyLastLine="1"/>
    </xf>
    <xf numFmtId="0" fontId="10" fillId="2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/>
    </xf>
    <xf numFmtId="0" fontId="10" fillId="2" borderId="35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2" borderId="36" xfId="0" applyFont="1" applyFill="1" applyBorder="1">
      <alignment vertical="center"/>
    </xf>
    <xf numFmtId="0" fontId="10" fillId="5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vertical="top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vertical="top"/>
    </xf>
    <xf numFmtId="0" fontId="10" fillId="2" borderId="0" xfId="8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0" fillId="2" borderId="0" xfId="0" applyFont="1" applyFill="1" applyAlignment="1">
      <alignment vertical="top"/>
    </xf>
    <xf numFmtId="0" fontId="10" fillId="3" borderId="37" xfId="0" applyFont="1" applyFill="1" applyBorder="1" applyAlignment="1" applyProtection="1">
      <alignment horizontal="center" vertical="center"/>
      <protection locked="0"/>
    </xf>
    <xf numFmtId="0" fontId="10" fillId="3" borderId="38" xfId="0" applyFont="1" applyFill="1" applyBorder="1" applyAlignment="1" applyProtection="1">
      <alignment horizontal="center" vertical="center"/>
      <protection locked="0"/>
    </xf>
    <xf numFmtId="0" fontId="12" fillId="5" borderId="0" xfId="1" applyFont="1" applyFill="1" applyBorder="1" applyAlignment="1" applyProtection="1">
      <alignment vertical="center"/>
    </xf>
    <xf numFmtId="0" fontId="27" fillId="5" borderId="0" xfId="0" applyFont="1" applyFill="1" applyAlignment="1">
      <alignment horizontal="left" vertical="center"/>
    </xf>
    <xf numFmtId="0" fontId="27" fillId="5" borderId="0" xfId="0" applyFont="1" applyFill="1">
      <alignment vertical="center"/>
    </xf>
    <xf numFmtId="0" fontId="27" fillId="5" borderId="0" xfId="8" applyFont="1" applyFill="1" applyAlignment="1">
      <alignment horizontal="center" vertical="center"/>
    </xf>
    <xf numFmtId="0" fontId="11" fillId="2" borderId="0" xfId="0" applyFont="1" applyFill="1" applyAlignment="1">
      <alignment vertical="center" shrinkToFit="1"/>
    </xf>
    <xf numFmtId="0" fontId="10" fillId="0" borderId="38" xfId="0" applyFont="1" applyBorder="1" applyAlignment="1" applyProtection="1">
      <alignment horizontal="center" vertical="center"/>
      <protection locked="0"/>
    </xf>
    <xf numFmtId="0" fontId="27" fillId="5" borderId="39" xfId="0" applyFont="1" applyFill="1" applyBorder="1">
      <alignment vertical="center"/>
    </xf>
    <xf numFmtId="0" fontId="28" fillId="5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right" vertical="center"/>
    </xf>
    <xf numFmtId="0" fontId="10" fillId="5" borderId="0" xfId="0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29" fillId="2" borderId="40" xfId="0" applyFont="1" applyFill="1" applyBorder="1" applyAlignment="1">
      <alignment vertical="center" shrinkToFit="1"/>
    </xf>
    <xf numFmtId="0" fontId="29" fillId="2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0" fontId="29" fillId="5" borderId="0" xfId="0" applyFont="1" applyFill="1" applyAlignment="1">
      <alignment horizontal="left" vertical="center"/>
    </xf>
    <xf numFmtId="0" fontId="10" fillId="2" borderId="36" xfId="0" applyFont="1" applyFill="1" applyBorder="1" applyAlignment="1">
      <alignment horizontal="center" vertical="center"/>
    </xf>
    <xf numFmtId="0" fontId="27" fillId="5" borderId="0" xfId="0" applyFont="1" applyFill="1" applyAlignment="1">
      <alignment horizontal="center" vertical="center"/>
    </xf>
    <xf numFmtId="0" fontId="10" fillId="5" borderId="36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5" borderId="40" xfId="0" applyFont="1" applyFill="1" applyBorder="1" applyAlignment="1">
      <alignment horizontal="center" vertical="center"/>
    </xf>
    <xf numFmtId="0" fontId="10" fillId="5" borderId="41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16" fillId="3" borderId="42" xfId="0" applyFont="1" applyFill="1" applyBorder="1" applyAlignment="1" applyProtection="1">
      <alignment horizontal="center" vertical="center"/>
      <protection locked="0"/>
    </xf>
    <xf numFmtId="0" fontId="16" fillId="3" borderId="10" xfId="0" applyFont="1" applyFill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42" xfId="0" applyFont="1" applyBorder="1" applyAlignment="1" applyProtection="1">
      <alignment horizontal="center" vertical="center"/>
      <protection locked="0"/>
    </xf>
    <xf numFmtId="0" fontId="15" fillId="3" borderId="43" xfId="0" applyFont="1" applyFill="1" applyBorder="1" applyAlignment="1" applyProtection="1">
      <alignment horizontal="center" vertical="center"/>
      <protection locked="0"/>
    </xf>
    <xf numFmtId="0" fontId="15" fillId="3" borderId="25" xfId="0" applyFont="1" applyFill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44" xfId="0" applyFont="1" applyBorder="1" applyAlignment="1" applyProtection="1">
      <alignment horizontal="center" vertical="center"/>
      <protection locked="0"/>
    </xf>
    <xf numFmtId="0" fontId="15" fillId="0" borderId="45" xfId="0" applyFont="1" applyBorder="1" applyAlignment="1" applyProtection="1">
      <alignment horizontal="center" vertical="center"/>
      <protection locked="0"/>
    </xf>
    <xf numFmtId="0" fontId="15" fillId="0" borderId="40" xfId="0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0" fontId="16" fillId="0" borderId="43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29" xfId="0" applyFont="1" applyBorder="1" applyAlignment="1" applyProtection="1">
      <alignment horizontal="center" vertical="center"/>
      <protection locked="0"/>
    </xf>
    <xf numFmtId="0" fontId="15" fillId="0" borderId="46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 applyProtection="1">
      <alignment horizontal="center" vertical="center"/>
      <protection locked="0"/>
    </xf>
    <xf numFmtId="0" fontId="15" fillId="3" borderId="24" xfId="0" applyFont="1" applyFill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5" fillId="5" borderId="35" xfId="8" applyFont="1" applyFill="1" applyBorder="1" applyAlignment="1" applyProtection="1">
      <alignment horizontal="center" vertical="center"/>
      <protection locked="0"/>
    </xf>
    <xf numFmtId="0" fontId="15" fillId="5" borderId="0" xfId="8" applyFont="1" applyFill="1" applyAlignment="1" applyProtection="1">
      <alignment horizontal="center" vertical="center"/>
      <protection locked="0"/>
    </xf>
    <xf numFmtId="0" fontId="15" fillId="5" borderId="0" xfId="0" applyFont="1" applyFill="1" applyAlignment="1" applyProtection="1">
      <alignment horizontal="center" vertical="center"/>
      <protection locked="0"/>
    </xf>
    <xf numFmtId="0" fontId="15" fillId="5" borderId="0" xfId="0" applyFont="1" applyFill="1" applyAlignment="1">
      <alignment horizontal="center" vertical="center"/>
    </xf>
    <xf numFmtId="0" fontId="27" fillId="5" borderId="36" xfId="0" applyFont="1" applyFill="1" applyBorder="1" applyAlignment="1">
      <alignment horizontal="left" vertical="center"/>
    </xf>
    <xf numFmtId="0" fontId="15" fillId="0" borderId="41" xfId="0" applyFont="1" applyBorder="1" applyAlignment="1" applyProtection="1">
      <alignment horizontal="center" vertical="center"/>
      <protection locked="0"/>
    </xf>
    <xf numFmtId="0" fontId="10" fillId="5" borderId="35" xfId="0" applyFont="1" applyFill="1" applyBorder="1" applyAlignment="1">
      <alignment horizontal="left" vertical="center"/>
    </xf>
    <xf numFmtId="0" fontId="17" fillId="5" borderId="0" xfId="0" applyFont="1" applyFill="1" applyAlignment="1">
      <alignment horizontal="center" vertical="center"/>
    </xf>
    <xf numFmtId="49" fontId="10" fillId="5" borderId="0" xfId="0" applyNumberFormat="1" applyFont="1" applyFill="1" applyAlignment="1">
      <alignment horizontal="center" vertical="center"/>
    </xf>
    <xf numFmtId="0" fontId="15" fillId="3" borderId="41" xfId="0" applyFont="1" applyFill="1" applyBorder="1" applyAlignment="1" applyProtection="1">
      <alignment horizontal="center" vertical="center"/>
      <protection locked="0"/>
    </xf>
    <xf numFmtId="0" fontId="15" fillId="3" borderId="47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Alignment="1">
      <alignment horizontal="left"/>
    </xf>
    <xf numFmtId="49" fontId="27" fillId="5" borderId="0" xfId="0" applyNumberFormat="1" applyFont="1" applyFill="1" applyAlignment="1">
      <alignment horizontal="center" vertical="center" shrinkToFit="1"/>
    </xf>
    <xf numFmtId="0" fontId="18" fillId="2" borderId="0" xfId="0" applyFont="1" applyFill="1" applyAlignment="1">
      <alignment horizontal="left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0" fillId="3" borderId="42" xfId="0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Alignment="1">
      <alignment horizontal="center" vertical="center" shrinkToFit="1"/>
    </xf>
    <xf numFmtId="0" fontId="10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0" fontId="10" fillId="2" borderId="36" xfId="0" applyFont="1" applyFill="1" applyBorder="1" applyAlignment="1">
      <alignment horizontal="left" vertical="center"/>
    </xf>
    <xf numFmtId="0" fontId="15" fillId="5" borderId="47" xfId="0" applyFont="1" applyFill="1" applyBorder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0" fontId="15" fillId="0" borderId="48" xfId="0" applyFont="1" applyBorder="1" applyAlignment="1" applyProtection="1">
      <alignment horizontal="center" vertical="center"/>
      <protection locked="0"/>
    </xf>
    <xf numFmtId="0" fontId="15" fillId="3" borderId="40" xfId="0" applyFont="1" applyFill="1" applyBorder="1" applyAlignment="1" applyProtection="1">
      <alignment horizontal="center" vertical="center"/>
      <protection locked="0"/>
    </xf>
    <xf numFmtId="0" fontId="15" fillId="0" borderId="47" xfId="0" applyFont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vertical="center" shrinkToFit="1"/>
    </xf>
    <xf numFmtId="0" fontId="15" fillId="2" borderId="0" xfId="0" applyFont="1" applyFill="1">
      <alignment vertical="center"/>
    </xf>
    <xf numFmtId="0" fontId="15" fillId="2" borderId="0" xfId="8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49" fontId="15" fillId="2" borderId="0" xfId="0" applyNumberFormat="1" applyFont="1" applyFill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  <xf numFmtId="49" fontId="10" fillId="2" borderId="0" xfId="0" applyNumberFormat="1" applyFont="1" applyFill="1" applyAlignment="1">
      <alignment horizontal="center" vertical="center" shrinkToFit="1"/>
    </xf>
    <xf numFmtId="0" fontId="15" fillId="2" borderId="0" xfId="0" applyFont="1" applyFill="1" applyAlignment="1">
      <alignment horizontal="left"/>
    </xf>
    <xf numFmtId="0" fontId="10" fillId="6" borderId="0" xfId="0" applyFont="1" applyFill="1" applyAlignment="1">
      <alignment horizontal="center"/>
    </xf>
    <xf numFmtId="0" fontId="20" fillId="3" borderId="0" xfId="0" applyFont="1" applyFill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8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center" vertical="center" shrinkToFit="1"/>
    </xf>
    <xf numFmtId="0" fontId="20" fillId="0" borderId="0" xfId="0" applyFont="1" applyAlignment="1">
      <alignment horizontal="left"/>
    </xf>
    <xf numFmtId="0" fontId="10" fillId="7" borderId="0" xfId="0" quotePrefix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21" fillId="3" borderId="0" xfId="0" applyFont="1" applyFill="1" applyAlignment="1">
      <alignment horizontal="left"/>
    </xf>
    <xf numFmtId="0" fontId="17" fillId="0" borderId="0" xfId="0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35" xfId="0" applyFont="1" applyBorder="1">
      <alignment vertical="center"/>
    </xf>
    <xf numFmtId="0" fontId="10" fillId="0" borderId="3" xfId="0" applyFont="1" applyBorder="1" applyAlignment="1">
      <alignment horizontal="distributed" vertical="center" justifyLastLine="1"/>
    </xf>
    <xf numFmtId="0" fontId="10" fillId="0" borderId="49" xfId="0" applyFont="1" applyBorder="1" applyAlignment="1">
      <alignment horizontal="center" vertical="center"/>
    </xf>
    <xf numFmtId="0" fontId="10" fillId="0" borderId="49" xfId="0" applyFont="1" applyBorder="1">
      <alignment vertical="center"/>
    </xf>
    <xf numFmtId="0" fontId="10" fillId="0" borderId="40" xfId="0" applyFont="1" applyBorder="1">
      <alignment vertical="center"/>
    </xf>
    <xf numFmtId="0" fontId="10" fillId="0" borderId="50" xfId="0" applyFont="1" applyBorder="1" applyAlignment="1">
      <alignment horizontal="distributed" vertical="center" justifyLastLine="1"/>
    </xf>
    <xf numFmtId="0" fontId="10" fillId="0" borderId="3" xfId="0" applyFont="1" applyBorder="1" applyAlignment="1">
      <alignment horizontal="center" vertical="center"/>
    </xf>
    <xf numFmtId="0" fontId="10" fillId="0" borderId="51" xfId="0" applyFont="1" applyBorder="1">
      <alignment vertical="center"/>
    </xf>
    <xf numFmtId="0" fontId="10" fillId="0" borderId="52" xfId="0" applyFont="1" applyBorder="1" applyAlignment="1">
      <alignment horizontal="center" vertical="center"/>
    </xf>
    <xf numFmtId="0" fontId="10" fillId="0" borderId="3" xfId="0" applyFont="1" applyBorder="1" applyAlignment="1">
      <alignment horizontal="distributed" vertical="center" justifyLastLine="1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/>
    <xf numFmtId="0" fontId="10" fillId="0" borderId="53" xfId="0" applyFont="1" applyBorder="1" applyAlignment="1"/>
    <xf numFmtId="0" fontId="15" fillId="0" borderId="0" xfId="0" applyFont="1" applyAlignment="1">
      <alignment horizontal="center" vertical="center"/>
    </xf>
    <xf numFmtId="0" fontId="10" fillId="0" borderId="36" xfId="0" applyFont="1" applyBorder="1">
      <alignment vertical="center"/>
    </xf>
    <xf numFmtId="0" fontId="15" fillId="0" borderId="36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3" xfId="0" applyFont="1" applyBorder="1">
      <alignment vertical="center"/>
    </xf>
    <xf numFmtId="0" fontId="10" fillId="0" borderId="3" xfId="0" applyFont="1" applyBorder="1" applyAlignment="1"/>
    <xf numFmtId="0" fontId="10" fillId="0" borderId="36" xfId="0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right" vertical="center"/>
    </xf>
    <xf numFmtId="49" fontId="10" fillId="0" borderId="6" xfId="0" applyNumberFormat="1" applyFont="1" applyBorder="1">
      <alignment vertical="center"/>
    </xf>
    <xf numFmtId="0" fontId="10" fillId="0" borderId="35" xfId="0" applyFont="1" applyBorder="1" applyAlignment="1">
      <alignment horizontal="center" vertical="center" textRotation="255"/>
    </xf>
    <xf numFmtId="0" fontId="10" fillId="0" borderId="49" xfId="0" applyFont="1" applyBorder="1" applyAlignment="1">
      <alignment horizontal="center" vertical="center" textRotation="255"/>
    </xf>
    <xf numFmtId="0" fontId="10" fillId="0" borderId="53" xfId="0" applyFont="1" applyBorder="1" applyAlignment="1">
      <alignment horizontal="center"/>
    </xf>
    <xf numFmtId="0" fontId="10" fillId="0" borderId="53" xfId="0" applyFont="1" applyBorder="1">
      <alignment vertical="center"/>
    </xf>
    <xf numFmtId="178" fontId="10" fillId="0" borderId="0" xfId="0" applyNumberFormat="1" applyFont="1">
      <alignment vertical="center"/>
    </xf>
    <xf numFmtId="0" fontId="30" fillId="0" borderId="0" xfId="3" applyFont="1" applyAlignment="1">
      <alignment vertical="center" wrapText="1"/>
    </xf>
    <xf numFmtId="0" fontId="29" fillId="0" borderId="0" xfId="3" applyFont="1" applyAlignment="1">
      <alignment vertical="center" wrapText="1"/>
    </xf>
    <xf numFmtId="0" fontId="24" fillId="0" borderId="0" xfId="3" applyFont="1" applyAlignment="1">
      <alignment vertical="center" wrapText="1"/>
    </xf>
    <xf numFmtId="0" fontId="31" fillId="0" borderId="0" xfId="3" applyFont="1" applyAlignment="1">
      <alignment horizontal="center" vertical="top" textRotation="255" wrapText="1"/>
    </xf>
    <xf numFmtId="0" fontId="10" fillId="2" borderId="5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0" fillId="2" borderId="34" xfId="0" applyFont="1" applyFill="1" applyBorder="1">
      <alignment vertical="center"/>
    </xf>
    <xf numFmtId="0" fontId="10" fillId="2" borderId="35" xfId="0" applyFont="1" applyFill="1" applyBorder="1">
      <alignment vertical="center"/>
    </xf>
    <xf numFmtId="0" fontId="10" fillId="5" borderId="0" xfId="0" applyFont="1" applyFill="1">
      <alignment vertical="center"/>
    </xf>
    <xf numFmtId="0" fontId="10" fillId="2" borderId="36" xfId="0" applyFont="1" applyFill="1" applyBorder="1">
      <alignment vertical="center"/>
    </xf>
    <xf numFmtId="0" fontId="10" fillId="2" borderId="49" xfId="0" applyFont="1" applyFill="1" applyBorder="1">
      <alignment vertical="center"/>
    </xf>
    <xf numFmtId="0" fontId="10" fillId="2" borderId="40" xfId="0" applyFont="1" applyFill="1" applyBorder="1">
      <alignment vertical="center"/>
    </xf>
    <xf numFmtId="0" fontId="10" fillId="2" borderId="51" xfId="0" applyFont="1" applyFill="1" applyBorder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48" xfId="0" applyFont="1" applyFill="1" applyBorder="1" applyAlignment="1">
      <alignment horizontal="center" vertical="center"/>
    </xf>
    <xf numFmtId="0" fontId="15" fillId="2" borderId="55" xfId="0" applyFont="1" applyFill="1" applyBorder="1" applyAlignment="1">
      <alignment horizontal="center" vertical="center"/>
    </xf>
    <xf numFmtId="0" fontId="15" fillId="5" borderId="45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/>
    </xf>
    <xf numFmtId="0" fontId="15" fillId="3" borderId="55" xfId="0" applyFont="1" applyFill="1" applyBorder="1" applyAlignment="1" applyProtection="1">
      <alignment horizontal="center" vertical="center"/>
      <protection locked="0"/>
    </xf>
    <xf numFmtId="0" fontId="15" fillId="3" borderId="45" xfId="0" applyFont="1" applyFill="1" applyBorder="1" applyAlignment="1" applyProtection="1">
      <alignment horizontal="center" vertical="center"/>
      <protection locked="0"/>
    </xf>
    <xf numFmtId="0" fontId="15" fillId="2" borderId="56" xfId="0" applyFont="1" applyFill="1" applyBorder="1" applyAlignment="1">
      <alignment horizontal="center" vertical="center"/>
    </xf>
    <xf numFmtId="0" fontId="15" fillId="2" borderId="5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5" borderId="52" xfId="0" applyFont="1" applyFill="1" applyBorder="1" applyAlignment="1">
      <alignment horizontal="center" vertical="center"/>
    </xf>
    <xf numFmtId="0" fontId="15" fillId="3" borderId="5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34" xfId="0" applyFont="1" applyFill="1" applyBorder="1" applyAlignment="1" applyProtection="1">
      <alignment horizontal="center" vertical="center" wrapText="1"/>
      <protection locked="0"/>
    </xf>
    <xf numFmtId="0" fontId="15" fillId="3" borderId="49" xfId="0" applyFont="1" applyFill="1" applyBorder="1" applyAlignment="1" applyProtection="1">
      <alignment horizontal="center" vertical="center" wrapText="1"/>
      <protection locked="0"/>
    </xf>
    <xf numFmtId="0" fontId="15" fillId="3" borderId="40" xfId="0" applyFont="1" applyFill="1" applyBorder="1" applyAlignment="1" applyProtection="1">
      <alignment horizontal="center" vertical="center" wrapText="1"/>
      <protection locked="0"/>
    </xf>
    <xf numFmtId="0" fontId="15" fillId="3" borderId="51" xfId="0" applyFont="1" applyFill="1" applyBorder="1" applyAlignment="1" applyProtection="1">
      <alignment horizontal="center" vertical="center" wrapText="1"/>
      <protection locked="0"/>
    </xf>
    <xf numFmtId="0" fontId="15" fillId="3" borderId="7" xfId="0" applyFont="1" applyFill="1" applyBorder="1" applyAlignment="1" applyProtection="1">
      <alignment horizontal="center" vertical="center"/>
      <protection locked="0"/>
    </xf>
    <xf numFmtId="0" fontId="15" fillId="3" borderId="52" xfId="0" applyFont="1" applyFill="1" applyBorder="1" applyAlignment="1" applyProtection="1">
      <alignment horizontal="center" vertical="center"/>
      <protection locked="0"/>
    </xf>
    <xf numFmtId="0" fontId="15" fillId="0" borderId="55" xfId="8" applyFont="1" applyBorder="1" applyAlignment="1" applyProtection="1">
      <alignment horizontal="center" vertical="center"/>
      <protection locked="0"/>
    </xf>
    <xf numFmtId="0" fontId="15" fillId="0" borderId="45" xfId="8" applyFont="1" applyBorder="1" applyAlignment="1" applyProtection="1">
      <alignment horizontal="center" vertical="center"/>
      <protection locked="0"/>
    </xf>
    <xf numFmtId="0" fontId="15" fillId="5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0" fontId="15" fillId="3" borderId="26" xfId="0" applyFont="1" applyFill="1" applyBorder="1" applyAlignment="1" applyProtection="1">
      <alignment horizontal="center" vertical="center"/>
      <protection locked="0"/>
    </xf>
    <xf numFmtId="0" fontId="15" fillId="0" borderId="2" xfId="8" applyFont="1" applyBorder="1" applyAlignment="1" applyProtection="1">
      <alignment horizontal="center" vertical="center"/>
      <protection locked="0"/>
    </xf>
    <xf numFmtId="0" fontId="15" fillId="2" borderId="58" xfId="0" applyFont="1" applyFill="1" applyBorder="1" applyAlignment="1">
      <alignment horizontal="center" vertical="center"/>
    </xf>
    <xf numFmtId="0" fontId="10" fillId="3" borderId="54" xfId="0" applyFont="1" applyFill="1" applyBorder="1" applyAlignment="1" applyProtection="1">
      <alignment horizontal="center" vertical="center" shrinkToFit="1"/>
      <protection locked="0"/>
    </xf>
    <xf numFmtId="0" fontId="10" fillId="3" borderId="30" xfId="0" applyFont="1" applyFill="1" applyBorder="1" applyAlignment="1" applyProtection="1">
      <alignment horizontal="center" vertical="center" shrinkToFit="1"/>
      <protection locked="0"/>
    </xf>
    <xf numFmtId="0" fontId="10" fillId="3" borderId="46" xfId="0" applyFont="1" applyFill="1" applyBorder="1" applyAlignment="1" applyProtection="1">
      <alignment horizontal="center" vertical="center" shrinkToFit="1"/>
      <protection locked="0"/>
    </xf>
    <xf numFmtId="0" fontId="15" fillId="5" borderId="26" xfId="0" applyFont="1" applyFill="1" applyBorder="1" applyAlignment="1">
      <alignment horizontal="center" vertical="center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34" xfId="0" applyFont="1" applyBorder="1" applyAlignment="1" applyProtection="1">
      <alignment horizontal="center" vertical="center"/>
      <protection locked="0"/>
    </xf>
    <xf numFmtId="0" fontId="15" fillId="0" borderId="49" xfId="0" applyFont="1" applyBorder="1" applyAlignment="1" applyProtection="1">
      <alignment horizontal="center" vertical="center"/>
      <protection locked="0"/>
    </xf>
    <xf numFmtId="0" fontId="15" fillId="0" borderId="40" xfId="0" applyFont="1" applyBorder="1" applyAlignment="1" applyProtection="1">
      <alignment horizontal="center" vertical="center"/>
      <protection locked="0"/>
    </xf>
    <xf numFmtId="0" fontId="15" fillId="0" borderId="51" xfId="0" applyFont="1" applyBorder="1" applyAlignment="1" applyProtection="1">
      <alignment horizontal="center" vertical="center"/>
      <protection locked="0"/>
    </xf>
    <xf numFmtId="0" fontId="15" fillId="0" borderId="55" xfId="0" applyFont="1" applyBorder="1" applyAlignment="1" applyProtection="1">
      <alignment horizontal="center" vertical="center"/>
      <protection locked="0"/>
    </xf>
    <xf numFmtId="0" fontId="15" fillId="0" borderId="45" xfId="0" applyFont="1" applyBorder="1" applyAlignment="1" applyProtection="1">
      <alignment horizontal="center" vertical="center"/>
      <protection locked="0"/>
    </xf>
    <xf numFmtId="0" fontId="15" fillId="0" borderId="61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15" fillId="5" borderId="59" xfId="0" applyFont="1" applyFill="1" applyBorder="1" applyAlignment="1">
      <alignment horizontal="center" vertical="center"/>
    </xf>
    <xf numFmtId="0" fontId="15" fillId="0" borderId="35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center" vertical="center"/>
      <protection locked="0"/>
    </xf>
    <xf numFmtId="0" fontId="15" fillId="0" borderId="4" xfId="8" applyFont="1" applyBorder="1" applyAlignment="1" applyProtection="1">
      <alignment horizontal="center" vertical="center"/>
      <protection locked="0"/>
    </xf>
    <xf numFmtId="0" fontId="15" fillId="5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2" borderId="60" xfId="0" applyFont="1" applyFill="1" applyBorder="1" applyAlignment="1">
      <alignment horizontal="center" vertical="center"/>
    </xf>
    <xf numFmtId="0" fontId="15" fillId="3" borderId="59" xfId="0" applyFont="1" applyFill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5" borderId="8" xfId="0" applyFont="1" applyFill="1" applyBorder="1" applyAlignment="1">
      <alignment horizontal="center" vertical="center"/>
    </xf>
    <xf numFmtId="0" fontId="15" fillId="5" borderId="42" xfId="0" applyFont="1" applyFill="1" applyBorder="1" applyAlignment="1">
      <alignment horizontal="center" vertical="center"/>
    </xf>
    <xf numFmtId="0" fontId="15" fillId="2" borderId="61" xfId="0" applyFont="1" applyFill="1" applyBorder="1" applyAlignment="1">
      <alignment horizontal="center" vertical="center"/>
    </xf>
    <xf numFmtId="0" fontId="15" fillId="2" borderId="62" xfId="0" applyFont="1" applyFill="1" applyBorder="1" applyAlignment="1">
      <alignment horizontal="center" vertical="center"/>
    </xf>
    <xf numFmtId="0" fontId="15" fillId="5" borderId="63" xfId="0" applyFont="1" applyFill="1" applyBorder="1" applyAlignment="1">
      <alignment horizontal="center" vertical="center"/>
    </xf>
    <xf numFmtId="0" fontId="15" fillId="5" borderId="47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4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5" borderId="49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5" borderId="51" xfId="0" applyFont="1" applyFill="1" applyBorder="1" applyAlignment="1">
      <alignment horizontal="center" vertical="center"/>
    </xf>
    <xf numFmtId="0" fontId="15" fillId="5" borderId="31" xfId="0" applyFont="1" applyFill="1" applyBorder="1" applyAlignment="1">
      <alignment horizontal="center" vertical="center"/>
    </xf>
    <xf numFmtId="0" fontId="15" fillId="0" borderId="61" xfId="8" applyFont="1" applyBorder="1" applyAlignment="1" applyProtection="1">
      <alignment horizontal="center" vertical="center"/>
      <protection locked="0"/>
    </xf>
    <xf numFmtId="0" fontId="15" fillId="0" borderId="63" xfId="8" applyFont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52" xfId="0" applyFont="1" applyFill="1" applyBorder="1" applyAlignment="1">
      <alignment horizontal="center" vertical="center" shrinkToFit="1"/>
    </xf>
    <xf numFmtId="0" fontId="15" fillId="2" borderId="43" xfId="0" applyFont="1" applyFill="1" applyBorder="1" applyAlignment="1">
      <alignment horizontal="center" vertical="center"/>
    </xf>
    <xf numFmtId="0" fontId="15" fillId="0" borderId="56" xfId="0" applyFont="1" applyBorder="1" applyAlignment="1">
      <alignment horizontal="center" vertical="center" shrinkToFit="1"/>
    </xf>
    <xf numFmtId="0" fontId="15" fillId="0" borderId="58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7" fillId="5" borderId="59" xfId="0" applyFont="1" applyFill="1" applyBorder="1" applyAlignment="1">
      <alignment horizontal="center" vertical="center"/>
    </xf>
    <xf numFmtId="0" fontId="17" fillId="5" borderId="52" xfId="0" applyFont="1" applyFill="1" applyBorder="1" applyAlignment="1">
      <alignment horizontal="center" vertical="center"/>
    </xf>
    <xf numFmtId="0" fontId="15" fillId="0" borderId="57" xfId="0" applyFont="1" applyBorder="1" applyAlignment="1">
      <alignment horizontal="center" vertical="center" shrinkToFit="1"/>
    </xf>
    <xf numFmtId="0" fontId="15" fillId="0" borderId="4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5" fillId="0" borderId="64" xfId="8" applyFont="1" applyBorder="1" applyAlignment="1" applyProtection="1">
      <alignment horizontal="center" vertical="center"/>
      <protection locked="0"/>
    </xf>
    <xf numFmtId="0" fontId="15" fillId="3" borderId="56" xfId="0" applyFont="1" applyFill="1" applyBorder="1" applyAlignment="1" applyProtection="1">
      <alignment horizontal="center" vertical="center"/>
      <protection locked="0"/>
    </xf>
    <xf numFmtId="0" fontId="15" fillId="3" borderId="57" xfId="0" applyFont="1" applyFill="1" applyBorder="1" applyAlignment="1" applyProtection="1">
      <alignment horizontal="center" vertical="center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0" fillId="5" borderId="55" xfId="0" applyFont="1" applyFill="1" applyBorder="1" applyAlignment="1">
      <alignment horizontal="center" vertical="center"/>
    </xf>
    <xf numFmtId="0" fontId="10" fillId="5" borderId="45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2" xfId="0" applyFont="1" applyFill="1" applyBorder="1" applyAlignment="1">
      <alignment horizontal="center" vertical="center"/>
    </xf>
    <xf numFmtId="0" fontId="10" fillId="5" borderId="39" xfId="0" applyFont="1" applyFill="1" applyBorder="1" applyAlignment="1">
      <alignment horizontal="center" vertical="center"/>
    </xf>
    <xf numFmtId="0" fontId="10" fillId="5" borderId="63" xfId="0" applyFont="1" applyFill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5" fillId="3" borderId="60" xfId="0" applyFont="1" applyFill="1" applyBorder="1" applyAlignment="1" applyProtection="1">
      <alignment horizontal="center" vertical="center"/>
      <protection locked="0"/>
    </xf>
    <xf numFmtId="0" fontId="10" fillId="5" borderId="59" xfId="0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horizontal="center" vertical="center" shrinkToFit="1"/>
    </xf>
    <xf numFmtId="0" fontId="10" fillId="2" borderId="57" xfId="0" applyFont="1" applyFill="1" applyBorder="1" applyAlignment="1">
      <alignment horizontal="center" vertical="center" shrinkToFit="1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34" xfId="0" applyFont="1" applyFill="1" applyBorder="1" applyAlignment="1">
      <alignment horizontal="center" vertical="center"/>
    </xf>
    <xf numFmtId="0" fontId="10" fillId="5" borderId="49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10" fillId="5" borderId="51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42" xfId="0" applyFont="1" applyFill="1" applyBorder="1" applyAlignment="1">
      <alignment horizontal="center" vertical="center"/>
    </xf>
    <xf numFmtId="0" fontId="10" fillId="5" borderId="61" xfId="0" applyFont="1" applyFill="1" applyBorder="1" applyAlignment="1">
      <alignment horizontal="center" vertical="center"/>
    </xf>
    <xf numFmtId="0" fontId="10" fillId="5" borderId="62" xfId="0" applyFont="1" applyFill="1" applyBorder="1" applyAlignment="1">
      <alignment horizontal="center" vertical="center"/>
    </xf>
    <xf numFmtId="0" fontId="10" fillId="5" borderId="47" xfId="0" applyFont="1" applyFill="1" applyBorder="1" applyAlignment="1">
      <alignment horizontal="center" vertical="center"/>
    </xf>
    <xf numFmtId="0" fontId="15" fillId="2" borderId="56" xfId="0" applyFont="1" applyFill="1" applyBorder="1" applyAlignment="1">
      <alignment horizontal="center" vertical="center" shrinkToFit="1"/>
    </xf>
    <xf numFmtId="0" fontId="15" fillId="2" borderId="57" xfId="0" applyFont="1" applyFill="1" applyBorder="1" applyAlignment="1">
      <alignment horizontal="center" vertical="center" shrinkToFit="1"/>
    </xf>
    <xf numFmtId="0" fontId="28" fillId="5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 shrinkToFit="1"/>
    </xf>
    <xf numFmtId="0" fontId="29" fillId="2" borderId="40" xfId="0" applyFont="1" applyFill="1" applyBorder="1" applyAlignment="1">
      <alignment horizontal="center" vertical="center" shrinkToFit="1"/>
    </xf>
    <xf numFmtId="0" fontId="29" fillId="5" borderId="40" xfId="0" applyFont="1" applyFill="1" applyBorder="1" applyAlignment="1">
      <alignment horizontal="center" vertical="center" shrinkToFit="1"/>
    </xf>
    <xf numFmtId="0" fontId="10" fillId="5" borderId="0" xfId="0" applyFont="1" applyFill="1" applyAlignment="1">
      <alignment horizontal="left" vertical="center"/>
    </xf>
    <xf numFmtId="0" fontId="10" fillId="5" borderId="48" xfId="0" applyFont="1" applyFill="1" applyBorder="1" applyAlignment="1">
      <alignment horizontal="left" vertical="center"/>
    </xf>
    <xf numFmtId="0" fontId="12" fillId="0" borderId="39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left" vertical="center"/>
    </xf>
    <xf numFmtId="0" fontId="11" fillId="2" borderId="0" xfId="0" applyFont="1" applyFill="1" applyAlignment="1">
      <alignment horizontal="left" vertical="center" shrinkToFit="1"/>
    </xf>
    <xf numFmtId="0" fontId="10" fillId="5" borderId="50" xfId="0" applyFont="1" applyFill="1" applyBorder="1" applyAlignment="1">
      <alignment horizontal="center" vertical="center"/>
    </xf>
    <xf numFmtId="0" fontId="10" fillId="5" borderId="65" xfId="0" applyFont="1" applyFill="1" applyBorder="1" applyAlignment="1">
      <alignment horizontal="center" vertical="center"/>
    </xf>
    <xf numFmtId="0" fontId="10" fillId="5" borderId="53" xfId="0" applyFont="1" applyFill="1" applyBorder="1" applyAlignment="1">
      <alignment horizontal="center" vertical="center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5" fillId="3" borderId="34" xfId="0" applyFont="1" applyFill="1" applyBorder="1" applyAlignment="1" applyProtection="1">
      <alignment horizontal="center" vertical="center"/>
      <protection locked="0"/>
    </xf>
    <xf numFmtId="0" fontId="15" fillId="3" borderId="49" xfId="0" applyFont="1" applyFill="1" applyBorder="1" applyAlignment="1" applyProtection="1">
      <alignment horizontal="center" vertical="center"/>
      <protection locked="0"/>
    </xf>
    <xf numFmtId="0" fontId="15" fillId="3" borderId="40" xfId="0" applyFont="1" applyFill="1" applyBorder="1" applyAlignment="1" applyProtection="1">
      <alignment horizontal="center" vertical="center"/>
      <protection locked="0"/>
    </xf>
    <xf numFmtId="0" fontId="15" fillId="3" borderId="5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3" xfId="0" applyFont="1" applyBorder="1" applyAlignment="1">
      <alignment horizontal="distributed" vertical="center" justifyLastLine="1"/>
    </xf>
    <xf numFmtId="0" fontId="10" fillId="0" borderId="50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readingOrder="1"/>
    </xf>
    <xf numFmtId="0" fontId="10" fillId="0" borderId="36" xfId="0" applyFont="1" applyBorder="1" applyAlignment="1">
      <alignment horizontal="left" vertical="center" readingOrder="1"/>
    </xf>
    <xf numFmtId="0" fontId="10" fillId="0" borderId="6" xfId="0" applyFont="1" applyBorder="1" applyAlignment="1">
      <alignment horizontal="left" vertical="center"/>
    </xf>
    <xf numFmtId="0" fontId="10" fillId="0" borderId="34" xfId="0" applyFont="1" applyBorder="1">
      <alignment vertical="center"/>
    </xf>
    <xf numFmtId="0" fontId="10" fillId="0" borderId="49" xfId="0" applyFont="1" applyBorder="1">
      <alignment vertical="center"/>
    </xf>
    <xf numFmtId="0" fontId="10" fillId="0" borderId="40" xfId="0" applyFont="1" applyBorder="1">
      <alignment vertical="center"/>
    </xf>
    <xf numFmtId="0" fontId="10" fillId="0" borderId="51" xfId="0" applyFont="1" applyBorder="1">
      <alignment vertical="center"/>
    </xf>
    <xf numFmtId="0" fontId="10" fillId="0" borderId="7" xfId="0" applyFont="1" applyBorder="1" applyAlignment="1">
      <alignment horizontal="center" vertical="center" textRotation="255"/>
    </xf>
    <xf numFmtId="0" fontId="10" fillId="0" borderId="52" xfId="0" applyFont="1" applyBorder="1" applyAlignment="1">
      <alignment horizontal="center" vertical="center" textRotation="255"/>
    </xf>
    <xf numFmtId="0" fontId="10" fillId="0" borderId="6" xfId="0" applyFont="1" applyBorder="1">
      <alignment vertical="center"/>
    </xf>
    <xf numFmtId="0" fontId="10" fillId="0" borderId="50" xfId="0" applyFont="1" applyBorder="1" applyAlignment="1">
      <alignment horizontal="distributed" vertical="center" justifyLastLine="1"/>
    </xf>
    <xf numFmtId="0" fontId="10" fillId="0" borderId="65" xfId="0" applyFont="1" applyBorder="1" applyAlignment="1">
      <alignment horizontal="distributed" vertical="center" justifyLastLine="1"/>
    </xf>
    <xf numFmtId="0" fontId="10" fillId="0" borderId="53" xfId="0" applyFont="1" applyBorder="1" applyAlignment="1">
      <alignment horizontal="distributed" vertical="center" justifyLastLine="1"/>
    </xf>
    <xf numFmtId="0" fontId="15" fillId="0" borderId="50" xfId="0" applyFont="1" applyBorder="1" applyAlignment="1">
      <alignment horizontal="distributed" vertical="center" justifyLastLine="1"/>
    </xf>
    <xf numFmtId="0" fontId="15" fillId="0" borderId="65" xfId="0" applyFont="1" applyBorder="1" applyAlignment="1">
      <alignment horizontal="distributed" vertical="center" justifyLastLine="1"/>
    </xf>
    <xf numFmtId="0" fontId="15" fillId="0" borderId="53" xfId="0" applyFont="1" applyBorder="1" applyAlignment="1">
      <alignment horizontal="distributed" vertical="center" justifyLastLine="1"/>
    </xf>
    <xf numFmtId="0" fontId="10" fillId="0" borderId="59" xfId="0" applyFont="1" applyBorder="1" applyAlignment="1">
      <alignment horizontal="center" vertical="center" textRotation="255"/>
    </xf>
    <xf numFmtId="0" fontId="15" fillId="0" borderId="3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36" xfId="0" applyFont="1" applyBorder="1">
      <alignment vertical="center"/>
    </xf>
    <xf numFmtId="0" fontId="10" fillId="0" borderId="5" xfId="0" applyFont="1" applyBorder="1" applyAlignment="1">
      <alignment horizontal="distributed" vertical="center" justifyLastLine="1"/>
    </xf>
    <xf numFmtId="0" fontId="10" fillId="0" borderId="6" xfId="0" applyFont="1" applyBorder="1" applyAlignment="1">
      <alignment horizontal="distributed" vertical="center" justifyLastLine="1"/>
    </xf>
    <xf numFmtId="0" fontId="10" fillId="0" borderId="34" xfId="0" applyFont="1" applyBorder="1" applyAlignment="1">
      <alignment horizontal="distributed" vertical="center" justifyLastLine="1"/>
    </xf>
    <xf numFmtId="0" fontId="10" fillId="0" borderId="49" xfId="0" applyFont="1" applyBorder="1" applyAlignment="1">
      <alignment horizontal="distributed" vertical="center" justifyLastLine="1"/>
    </xf>
    <xf numFmtId="0" fontId="10" fillId="0" borderId="40" xfId="0" applyFont="1" applyBorder="1" applyAlignment="1">
      <alignment horizontal="distributed" vertical="center" justifyLastLine="1"/>
    </xf>
    <xf numFmtId="0" fontId="10" fillId="0" borderId="51" xfId="0" applyFont="1" applyBorder="1" applyAlignment="1">
      <alignment horizontal="distributed" vertical="center" justifyLastLine="1"/>
    </xf>
    <xf numFmtId="0" fontId="15" fillId="0" borderId="3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34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178" fontId="10" fillId="0" borderId="0" xfId="0" applyNumberFormat="1" applyFont="1" applyAlignment="1">
      <alignment horizontal="distributed" vertical="center"/>
    </xf>
    <xf numFmtId="0" fontId="10" fillId="0" borderId="0" xfId="0" applyFont="1" applyAlignment="1">
      <alignment horizontal="distributed" vertical="center" justifyLastLine="1"/>
    </xf>
    <xf numFmtId="0" fontId="10" fillId="0" borderId="0" xfId="0" applyFont="1" applyAlignment="1"/>
    <xf numFmtId="0" fontId="10" fillId="0" borderId="36" xfId="0" applyFont="1" applyBorder="1" applyAlignment="1"/>
    <xf numFmtId="0" fontId="23" fillId="0" borderId="0" xfId="0" applyFont="1">
      <alignment vertical="center"/>
    </xf>
    <xf numFmtId="0" fontId="10" fillId="0" borderId="40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23" fillId="0" borderId="35" xfId="0" applyFont="1" applyBorder="1" applyAlignment="1">
      <alignment horizontal="center" vertical="center"/>
    </xf>
    <xf numFmtId="0" fontId="23" fillId="0" borderId="36" xfId="0" applyFont="1" applyBorder="1">
      <alignment vertical="center"/>
    </xf>
    <xf numFmtId="0" fontId="22" fillId="0" borderId="0" xfId="0" applyFont="1">
      <alignment vertical="center"/>
    </xf>
    <xf numFmtId="0" fontId="10" fillId="0" borderId="59" xfId="0" applyFont="1" applyBorder="1">
      <alignment vertical="center"/>
    </xf>
    <xf numFmtId="0" fontId="10" fillId="0" borderId="52" xfId="0" applyFont="1" applyBorder="1">
      <alignment vertical="center"/>
    </xf>
    <xf numFmtId="0" fontId="10" fillId="0" borderId="0" xfId="0" applyFont="1" applyAlignment="1">
      <alignment horizontal="left" vertical="center"/>
    </xf>
    <xf numFmtId="177" fontId="6" fillId="0" borderId="1" xfId="0" applyNumberFormat="1" applyFont="1" applyBorder="1" applyAlignment="1">
      <alignment horizontal="center" vertical="center" textRotation="255" shrinkToFit="1"/>
    </xf>
    <xf numFmtId="177" fontId="6" fillId="0" borderId="2" xfId="0" applyNumberFormat="1" applyFont="1" applyBorder="1" applyAlignment="1">
      <alignment horizontal="center" vertical="center" textRotation="255" shrinkToFit="1"/>
    </xf>
  </cellXfs>
  <cellStyles count="9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  <cellStyle name="標準 7" xfId="7" xr:uid="{00000000-0005-0000-0000-000007000000}"/>
    <cellStyle name="標準_2006.推薦エントリーシート(改訂版）" xfId="8" xr:uid="{00000000-0005-0000-0000-000008000000}"/>
  </cellStyles>
  <dxfs count="2">
    <dxf>
      <font>
        <color theme="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0</xdr:row>
      <xdr:rowOff>28575</xdr:rowOff>
    </xdr:from>
    <xdr:to>
      <xdr:col>21</xdr:col>
      <xdr:colOff>600075</xdr:colOff>
      <xdr:row>61</xdr:row>
      <xdr:rowOff>47625</xdr:rowOff>
    </xdr:to>
    <xdr:pic>
      <xdr:nvPicPr>
        <xdr:cNvPr id="8510" name="図 14" descr="1.GIF">
          <a:extLst>
            <a:ext uri="{FF2B5EF4-FFF2-40B4-BE49-F238E27FC236}">
              <a16:creationId xmlns:a16="http://schemas.microsoft.com/office/drawing/2014/main" id="{00000000-0008-0000-0000-00003E2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28575"/>
          <a:ext cx="11353800" cy="1118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141683</xdr:colOff>
      <xdr:row>3</xdr:row>
      <xdr:rowOff>99738</xdr:rowOff>
    </xdr:from>
    <xdr:to>
      <xdr:col>5</xdr:col>
      <xdr:colOff>472678</xdr:colOff>
      <xdr:row>4</xdr:row>
      <xdr:rowOff>153958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70683" y="614088"/>
          <a:ext cx="330995" cy="2256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 b="1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4</xdr:col>
      <xdr:colOff>587985</xdr:colOff>
      <xdr:row>4</xdr:row>
      <xdr:rowOff>154781</xdr:rowOff>
    </xdr:from>
    <xdr:to>
      <xdr:col>5</xdr:col>
      <xdr:colOff>160734</xdr:colOff>
      <xdr:row>7</xdr:row>
      <xdr:rowOff>2658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3326423" y="845344"/>
          <a:ext cx="257358" cy="365798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590707</xdr:colOff>
      <xdr:row>8</xdr:row>
      <xdr:rowOff>24116</xdr:rowOff>
    </xdr:from>
    <xdr:to>
      <xdr:col>5</xdr:col>
      <xdr:colOff>228600</xdr:colOff>
      <xdr:row>9</xdr:row>
      <xdr:rowOff>1426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>
          <a:endCxn id="40" idx="1"/>
        </xdr:cNvCxnSpPr>
      </xdr:nvCxnSpPr>
      <xdr:spPr>
        <a:xfrm flipV="1">
          <a:off x="3333907" y="1452866"/>
          <a:ext cx="323693" cy="148760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378070</xdr:colOff>
      <xdr:row>6</xdr:row>
      <xdr:rowOff>12456</xdr:rowOff>
    </xdr:from>
    <xdr:to>
      <xdr:col>4</xdr:col>
      <xdr:colOff>583223</xdr:colOff>
      <xdr:row>7</xdr:row>
      <xdr:rowOff>161925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116508" y="1048300"/>
          <a:ext cx="205153" cy="322109"/>
        </a:xfrm>
        <a:prstGeom prst="rightBrace">
          <a:avLst>
            <a:gd name="adj1" fmla="val 26190"/>
            <a:gd name="adj2" fmla="val 50000"/>
          </a:avLst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379601</xdr:colOff>
      <xdr:row>8</xdr:row>
      <xdr:rowOff>17046</xdr:rowOff>
    </xdr:from>
    <xdr:to>
      <xdr:col>4</xdr:col>
      <xdr:colOff>584754</xdr:colOff>
      <xdr:row>9</xdr:row>
      <xdr:rowOff>163585</xdr:rowOff>
    </xdr:to>
    <xdr:sp macro="" textlink="">
      <xdr:nvSpPr>
        <xdr:cNvPr id="13" name="右中かっこ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118039" y="1398171"/>
          <a:ext cx="205153" cy="319180"/>
        </a:xfrm>
        <a:prstGeom prst="rightBrace">
          <a:avLst>
            <a:gd name="adj1" fmla="val 26190"/>
            <a:gd name="adj2" fmla="val 50000"/>
          </a:avLst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612325</xdr:colOff>
      <xdr:row>11</xdr:row>
      <xdr:rowOff>95733</xdr:rowOff>
    </xdr:from>
    <xdr:to>
      <xdr:col>5</xdr:col>
      <xdr:colOff>171450</xdr:colOff>
      <xdr:row>11</xdr:row>
      <xdr:rowOff>152400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3355525" y="2038833"/>
          <a:ext cx="244925" cy="56667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154144</xdr:colOff>
      <xdr:row>6</xdr:row>
      <xdr:rowOff>1891</xdr:rowOff>
    </xdr:from>
    <xdr:to>
      <xdr:col>5</xdr:col>
      <xdr:colOff>456511</xdr:colOff>
      <xdr:row>7</xdr:row>
      <xdr:rowOff>55109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577191" y="1037735"/>
          <a:ext cx="302367" cy="2258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5</xdr:col>
      <xdr:colOff>335341</xdr:colOff>
      <xdr:row>11</xdr:row>
      <xdr:rowOff>70916</xdr:rowOff>
    </xdr:from>
    <xdr:to>
      <xdr:col>6</xdr:col>
      <xdr:colOff>29042</xdr:colOff>
      <xdr:row>12</xdr:row>
      <xdr:rowOff>127858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3769354" y="1945837"/>
          <a:ext cx="380504" cy="227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 b="1">
              <a:solidFill>
                <a:srgbClr val="FF0000"/>
              </a:solidFill>
            </a:rPr>
            <a:t>④</a:t>
          </a:r>
        </a:p>
      </xdr:txBody>
    </xdr:sp>
    <xdr:clientData/>
  </xdr:twoCellAnchor>
  <xdr:twoCellAnchor>
    <xdr:from>
      <xdr:col>5</xdr:col>
      <xdr:colOff>200025</xdr:colOff>
      <xdr:row>11</xdr:row>
      <xdr:rowOff>35093</xdr:rowOff>
    </xdr:from>
    <xdr:to>
      <xdr:col>21</xdr:col>
      <xdr:colOff>612321</xdr:colOff>
      <xdr:row>61</xdr:row>
      <xdr:rowOff>38101</xdr:rowOff>
    </xdr:to>
    <xdr:sp macro="" textlink="">
      <xdr:nvSpPr>
        <xdr:cNvPr id="38" name="角丸四角形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629025" y="1978193"/>
          <a:ext cx="11385096" cy="9223208"/>
        </a:xfrm>
        <a:prstGeom prst="roundRect">
          <a:avLst>
            <a:gd name="adj" fmla="val 2209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228600</xdr:colOff>
      <xdr:row>6</xdr:row>
      <xdr:rowOff>13139</xdr:rowOff>
    </xdr:from>
    <xdr:to>
      <xdr:col>16</xdr:col>
      <xdr:colOff>581024</xdr:colOff>
      <xdr:row>10</xdr:row>
      <xdr:rowOff>35093</xdr:rowOff>
    </xdr:to>
    <xdr:sp macro="" textlink="">
      <xdr:nvSpPr>
        <xdr:cNvPr id="40" name="角丸四角形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657600" y="1098989"/>
          <a:ext cx="7896224" cy="707754"/>
        </a:xfrm>
        <a:prstGeom prst="roundRect">
          <a:avLst>
            <a:gd name="adj" fmla="val 12894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388373</xdr:colOff>
      <xdr:row>10</xdr:row>
      <xdr:rowOff>11091</xdr:rowOff>
    </xdr:from>
    <xdr:to>
      <xdr:col>4</xdr:col>
      <xdr:colOff>593526</xdr:colOff>
      <xdr:row>13</xdr:row>
      <xdr:rowOff>5012</xdr:rowOff>
    </xdr:to>
    <xdr:sp macro="" textlink="">
      <xdr:nvSpPr>
        <xdr:cNvPr id="42" name="右中かっこ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126811" y="1737497"/>
          <a:ext cx="205153" cy="511843"/>
        </a:xfrm>
        <a:prstGeom prst="rightBrace">
          <a:avLst>
            <a:gd name="adj1" fmla="val 26190"/>
            <a:gd name="adj2" fmla="val 50000"/>
          </a:avLst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204049</xdr:colOff>
      <xdr:row>3</xdr:row>
      <xdr:rowOff>96483</xdr:rowOff>
    </xdr:from>
    <xdr:to>
      <xdr:col>8</xdr:col>
      <xdr:colOff>541735</xdr:colOff>
      <xdr:row>4</xdr:row>
      <xdr:rowOff>153591</xdr:rowOff>
    </xdr:to>
    <xdr:sp macro="" textlink="">
      <xdr:nvSpPr>
        <xdr:cNvPr id="47" name="角丸四角形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3633049" y="610833"/>
          <a:ext cx="2395086" cy="228558"/>
        </a:xfrm>
        <a:prstGeom prst="roundRect">
          <a:avLst>
            <a:gd name="adj" fmla="val 28361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6</xdr:col>
      <xdr:colOff>304800</xdr:colOff>
      <xdr:row>0</xdr:row>
      <xdr:rowOff>66675</xdr:rowOff>
    </xdr:from>
    <xdr:to>
      <xdr:col>14</xdr:col>
      <xdr:colOff>142875</xdr:colOff>
      <xdr:row>3</xdr:row>
      <xdr:rowOff>47625</xdr:rowOff>
    </xdr:to>
    <xdr:pic>
      <xdr:nvPicPr>
        <xdr:cNvPr id="8523" name="図 1">
          <a:extLst>
            <a:ext uri="{FF2B5EF4-FFF2-40B4-BE49-F238E27FC236}">
              <a16:creationId xmlns:a16="http://schemas.microsoft.com/office/drawing/2014/main" id="{00000000-0008-0000-0000-00004B2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66675"/>
          <a:ext cx="53244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4:E27"/>
  <sheetViews>
    <sheetView tabSelected="1" zoomScaleNormal="100" workbookViewId="0">
      <selection activeCell="F24" sqref="F24"/>
    </sheetView>
  </sheetViews>
  <sheetFormatPr defaultRowHeight="15" x14ac:dyDescent="0.15"/>
  <cols>
    <col min="1" max="16384" width="9" style="171"/>
  </cols>
  <sheetData>
    <row r="4" spans="1:5" ht="13.5" customHeight="1" x14ac:dyDescent="0.15">
      <c r="B4" s="212"/>
    </row>
    <row r="5" spans="1:5" ht="13.5" customHeight="1" x14ac:dyDescent="0.15">
      <c r="A5" s="213" t="s">
        <v>182</v>
      </c>
      <c r="B5" s="213"/>
      <c r="C5" s="213"/>
      <c r="D5" s="213"/>
      <c r="E5" s="213"/>
    </row>
    <row r="6" spans="1:5" ht="13.5" customHeight="1" x14ac:dyDescent="0.15">
      <c r="A6" s="213" t="s">
        <v>183</v>
      </c>
      <c r="B6" s="213"/>
      <c r="C6" s="213"/>
      <c r="D6" s="213"/>
      <c r="E6" s="213"/>
    </row>
    <row r="7" spans="1:5" ht="13.5" customHeight="1" x14ac:dyDescent="0.15">
      <c r="A7" s="214" t="s">
        <v>185</v>
      </c>
      <c r="B7" s="214"/>
      <c r="C7" s="214"/>
      <c r="D7" s="214"/>
      <c r="E7" s="214"/>
    </row>
    <row r="8" spans="1:5" ht="13.5" customHeight="1" x14ac:dyDescent="0.15">
      <c r="A8" s="214"/>
      <c r="B8" s="214"/>
      <c r="C8" s="214"/>
      <c r="D8" s="214"/>
      <c r="E8" s="214"/>
    </row>
    <row r="9" spans="1:5" ht="13.5" customHeight="1" x14ac:dyDescent="0.15">
      <c r="A9" s="214" t="s">
        <v>184</v>
      </c>
      <c r="B9" s="214"/>
      <c r="C9" s="214"/>
      <c r="D9" s="214"/>
      <c r="E9" s="214"/>
    </row>
    <row r="10" spans="1:5" ht="13.5" customHeight="1" x14ac:dyDescent="0.15">
      <c r="A10" s="214"/>
      <c r="B10" s="214"/>
      <c r="C10" s="214"/>
      <c r="D10" s="214"/>
      <c r="E10" s="214"/>
    </row>
    <row r="11" spans="1:5" ht="13.5" customHeight="1" x14ac:dyDescent="0.15">
      <c r="A11" s="214" t="s">
        <v>186</v>
      </c>
      <c r="B11" s="214"/>
      <c r="C11" s="214"/>
      <c r="D11" s="214"/>
      <c r="E11" s="214"/>
    </row>
    <row r="12" spans="1:5" ht="13.5" customHeight="1" x14ac:dyDescent="0.15">
      <c r="A12" s="214"/>
      <c r="B12" s="214"/>
      <c r="C12" s="214"/>
      <c r="D12" s="214"/>
      <c r="E12" s="214"/>
    </row>
    <row r="13" spans="1:5" ht="13.5" customHeight="1" x14ac:dyDescent="0.15">
      <c r="A13" s="214"/>
      <c r="B13" s="214"/>
      <c r="C13" s="214"/>
      <c r="D13" s="214"/>
      <c r="E13" s="214"/>
    </row>
    <row r="14" spans="1:5" ht="13.5" customHeight="1" x14ac:dyDescent="0.15">
      <c r="A14" s="214" t="s">
        <v>187</v>
      </c>
      <c r="B14" s="214"/>
      <c r="C14" s="214"/>
      <c r="D14" s="214"/>
      <c r="E14" s="214"/>
    </row>
    <row r="15" spans="1:5" ht="13.5" customHeight="1" x14ac:dyDescent="0.15">
      <c r="A15" s="214"/>
      <c r="B15" s="214"/>
      <c r="C15" s="214"/>
      <c r="D15" s="214"/>
      <c r="E15" s="214"/>
    </row>
    <row r="16" spans="1:5" ht="13.5" customHeight="1" x14ac:dyDescent="0.15">
      <c r="A16" s="214"/>
      <c r="B16" s="214"/>
      <c r="C16" s="214"/>
      <c r="D16" s="214"/>
      <c r="E16" s="214"/>
    </row>
    <row r="17" spans="1:2" ht="13.5" customHeight="1" x14ac:dyDescent="0.15">
      <c r="A17" s="212"/>
      <c r="B17" s="212"/>
    </row>
    <row r="18" spans="1:2" ht="13.5" customHeight="1" x14ac:dyDescent="0.15">
      <c r="A18" s="212"/>
      <c r="B18" s="212"/>
    </row>
    <row r="19" spans="1:2" ht="13.5" customHeight="1" x14ac:dyDescent="0.15">
      <c r="A19" s="212"/>
      <c r="B19" s="212"/>
    </row>
    <row r="20" spans="1:2" ht="13.5" customHeight="1" x14ac:dyDescent="0.15">
      <c r="A20" s="212"/>
      <c r="B20" s="212"/>
    </row>
    <row r="21" spans="1:2" ht="13.5" customHeight="1" x14ac:dyDescent="0.15">
      <c r="A21" s="212"/>
      <c r="B21" s="212"/>
    </row>
    <row r="22" spans="1:2" ht="13.5" customHeight="1" x14ac:dyDescent="0.15">
      <c r="A22" s="212"/>
      <c r="B22" s="212"/>
    </row>
    <row r="23" spans="1:2" ht="13.5" customHeight="1" x14ac:dyDescent="0.15">
      <c r="A23" s="212"/>
      <c r="B23" s="212"/>
    </row>
    <row r="24" spans="1:2" ht="13.5" customHeight="1" x14ac:dyDescent="0.15">
      <c r="A24" s="212"/>
      <c r="B24" s="212"/>
    </row>
    <row r="25" spans="1:2" ht="13.5" customHeight="1" x14ac:dyDescent="0.15">
      <c r="A25" s="212"/>
      <c r="B25" s="212"/>
    </row>
    <row r="26" spans="1:2" ht="13.5" customHeight="1" x14ac:dyDescent="0.15">
      <c r="A26" s="212"/>
      <c r="B26" s="212"/>
    </row>
    <row r="27" spans="1:2" ht="13.5" customHeight="1" x14ac:dyDescent="0.15">
      <c r="A27" s="212"/>
      <c r="B27" s="212"/>
    </row>
  </sheetData>
  <sheetProtection sheet="1"/>
  <mergeCells count="7">
    <mergeCell ref="A5:E5"/>
    <mergeCell ref="A7:E8"/>
    <mergeCell ref="A16:E16"/>
    <mergeCell ref="A9:E10"/>
    <mergeCell ref="A11:E13"/>
    <mergeCell ref="A14:E15"/>
    <mergeCell ref="A6:E6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4"/>
  </sheetPr>
  <dimension ref="A1:K26"/>
  <sheetViews>
    <sheetView zoomScaleNormal="100" workbookViewId="0">
      <selection activeCell="A27" sqref="A27"/>
    </sheetView>
  </sheetViews>
  <sheetFormatPr defaultRowHeight="13.5" x14ac:dyDescent="0.15"/>
  <cols>
    <col min="1" max="1" width="7.375" style="1" bestFit="1" customWidth="1"/>
    <col min="2" max="2" width="29.875" style="1" bestFit="1" customWidth="1"/>
    <col min="3" max="3" width="9.25" style="1" bestFit="1" customWidth="1"/>
    <col min="4" max="4" width="11.625" style="1" bestFit="1" customWidth="1"/>
    <col min="5" max="5" width="39.625" style="1" bestFit="1" customWidth="1"/>
    <col min="6" max="7" width="17.75" style="1" bestFit="1" customWidth="1"/>
    <col min="8" max="8" width="12.25" style="1" customWidth="1"/>
    <col min="9" max="9" width="7.75" style="1" customWidth="1"/>
    <col min="10" max="10" width="11.875" style="1" bestFit="1" customWidth="1"/>
    <col min="11" max="11" width="4" style="1" bestFit="1" customWidth="1"/>
    <col min="12" max="16384" width="9" style="1"/>
  </cols>
  <sheetData>
    <row r="1" spans="1:11" ht="13.5" customHeight="1" x14ac:dyDescent="0.15">
      <c r="A1" s="18" t="s">
        <v>8</v>
      </c>
      <c r="B1" s="71" t="s">
        <v>150</v>
      </c>
      <c r="C1" s="19" t="s">
        <v>151</v>
      </c>
      <c r="D1" s="20" t="s">
        <v>1</v>
      </c>
      <c r="E1" s="21" t="s">
        <v>0</v>
      </c>
      <c r="F1" s="72" t="s">
        <v>220</v>
      </c>
      <c r="G1" s="73" t="s">
        <v>221</v>
      </c>
      <c r="H1" s="4"/>
      <c r="I1" s="4"/>
      <c r="J1" s="2"/>
      <c r="K1" s="2"/>
    </row>
    <row r="2" spans="1:11" ht="15" customHeight="1" x14ac:dyDescent="0.15">
      <c r="A2" s="22">
        <v>459</v>
      </c>
      <c r="B2" s="23" t="s">
        <v>194</v>
      </c>
      <c r="C2" s="24" t="s">
        <v>35</v>
      </c>
      <c r="D2" s="25"/>
      <c r="E2" s="26"/>
      <c r="F2" s="25"/>
      <c r="G2" s="27"/>
      <c r="H2" s="4"/>
      <c r="I2" s="215" t="s">
        <v>189</v>
      </c>
      <c r="J2" s="215"/>
      <c r="K2" s="2"/>
    </row>
    <row r="3" spans="1:11" ht="15" customHeight="1" x14ac:dyDescent="0.15">
      <c r="A3" s="28">
        <v>480</v>
      </c>
      <c r="B3" s="29" t="s">
        <v>195</v>
      </c>
      <c r="C3" s="30" t="s">
        <v>152</v>
      </c>
      <c r="D3" s="31"/>
      <c r="E3" s="32"/>
      <c r="F3" s="31"/>
      <c r="G3" s="33"/>
      <c r="H3" s="4"/>
      <c r="I3" s="215"/>
      <c r="J3" s="215"/>
    </row>
    <row r="4" spans="1:11" ht="15" customHeight="1" x14ac:dyDescent="0.25">
      <c r="A4" s="28">
        <v>489</v>
      </c>
      <c r="B4" s="29" t="s">
        <v>196</v>
      </c>
      <c r="C4" s="30" t="s">
        <v>36</v>
      </c>
      <c r="D4" s="34" t="s">
        <v>159</v>
      </c>
      <c r="E4" s="35" t="s">
        <v>56</v>
      </c>
      <c r="F4" s="31" t="s">
        <v>66</v>
      </c>
      <c r="G4" s="33" t="s">
        <v>67</v>
      </c>
      <c r="H4" s="4"/>
      <c r="I4" s="215"/>
      <c r="J4" s="215"/>
    </row>
    <row r="5" spans="1:11" ht="15" customHeight="1" x14ac:dyDescent="0.25">
      <c r="A5" s="28">
        <v>490</v>
      </c>
      <c r="B5" s="29" t="s">
        <v>197</v>
      </c>
      <c r="C5" s="30" t="s">
        <v>155</v>
      </c>
      <c r="D5" s="34" t="s">
        <v>160</v>
      </c>
      <c r="E5" s="35" t="s">
        <v>57</v>
      </c>
      <c r="F5" s="31" t="s">
        <v>24</v>
      </c>
      <c r="G5" s="33" t="s">
        <v>25</v>
      </c>
      <c r="H5" s="4"/>
      <c r="I5" s="215"/>
      <c r="J5" s="215"/>
    </row>
    <row r="6" spans="1:11" ht="15" customHeight="1" x14ac:dyDescent="0.25">
      <c r="A6" s="36">
        <v>491</v>
      </c>
      <c r="B6" s="37" t="s">
        <v>198</v>
      </c>
      <c r="C6" s="38" t="s">
        <v>156</v>
      </c>
      <c r="D6" s="39" t="s">
        <v>161</v>
      </c>
      <c r="E6" s="40" t="s">
        <v>58</v>
      </c>
      <c r="F6" s="41" t="s">
        <v>176</v>
      </c>
      <c r="G6" s="42" t="s">
        <v>63</v>
      </c>
      <c r="H6" s="4"/>
      <c r="I6" s="215"/>
      <c r="J6" s="215"/>
    </row>
    <row r="7" spans="1:11" ht="15" customHeight="1" x14ac:dyDescent="0.25">
      <c r="A7" s="43">
        <v>492</v>
      </c>
      <c r="B7" s="44" t="s">
        <v>199</v>
      </c>
      <c r="C7" s="45" t="s">
        <v>157</v>
      </c>
      <c r="D7" s="46" t="s">
        <v>162</v>
      </c>
      <c r="E7" s="47" t="s">
        <v>59</v>
      </c>
      <c r="F7" s="48" t="s">
        <v>64</v>
      </c>
      <c r="G7" s="49" t="s">
        <v>65</v>
      </c>
      <c r="H7" s="4"/>
      <c r="I7" s="215"/>
      <c r="J7" s="215"/>
    </row>
    <row r="8" spans="1:11" ht="15" customHeight="1" x14ac:dyDescent="0.15">
      <c r="A8" s="28">
        <v>493</v>
      </c>
      <c r="B8" s="29" t="s">
        <v>200</v>
      </c>
      <c r="C8" s="30" t="s">
        <v>158</v>
      </c>
      <c r="D8" s="50" t="s">
        <v>163</v>
      </c>
      <c r="E8" s="51" t="s">
        <v>60</v>
      </c>
      <c r="F8" s="31" t="s">
        <v>68</v>
      </c>
      <c r="G8" s="33" t="s">
        <v>69</v>
      </c>
      <c r="H8" s="4"/>
      <c r="I8" s="215"/>
      <c r="J8" s="215"/>
    </row>
    <row r="9" spans="1:11" ht="15" customHeight="1" x14ac:dyDescent="0.15">
      <c r="A9" s="28">
        <v>494</v>
      </c>
      <c r="B9" s="29" t="s">
        <v>201</v>
      </c>
      <c r="C9" s="30" t="s">
        <v>37</v>
      </c>
      <c r="D9" s="50" t="s">
        <v>164</v>
      </c>
      <c r="E9" s="51" t="s">
        <v>80</v>
      </c>
      <c r="F9" s="31" t="s">
        <v>74</v>
      </c>
      <c r="G9" s="33" t="s">
        <v>75</v>
      </c>
      <c r="H9" s="4"/>
      <c r="I9" s="215"/>
      <c r="J9" s="215"/>
    </row>
    <row r="10" spans="1:11" ht="15" customHeight="1" x14ac:dyDescent="0.15">
      <c r="A10" s="28">
        <v>495</v>
      </c>
      <c r="B10" s="29" t="s">
        <v>202</v>
      </c>
      <c r="C10" s="30" t="s">
        <v>38</v>
      </c>
      <c r="D10" s="50" t="s">
        <v>165</v>
      </c>
      <c r="E10" s="51" t="s">
        <v>81</v>
      </c>
      <c r="F10" s="31" t="s">
        <v>76</v>
      </c>
      <c r="G10" s="33" t="s">
        <v>77</v>
      </c>
      <c r="H10" s="4"/>
      <c r="I10" s="215"/>
      <c r="J10" s="215"/>
    </row>
    <row r="11" spans="1:11" ht="15" customHeight="1" x14ac:dyDescent="0.15">
      <c r="A11" s="52">
        <v>496</v>
      </c>
      <c r="B11" s="53" t="s">
        <v>203</v>
      </c>
      <c r="C11" s="54" t="s">
        <v>39</v>
      </c>
      <c r="D11" s="55"/>
      <c r="E11" s="56"/>
      <c r="F11" s="57"/>
      <c r="G11" s="58"/>
      <c r="H11" s="4"/>
      <c r="I11" s="215"/>
      <c r="J11" s="215"/>
    </row>
    <row r="12" spans="1:11" ht="15" customHeight="1" x14ac:dyDescent="0.25">
      <c r="A12" s="22">
        <v>497</v>
      </c>
      <c r="B12" s="23" t="s">
        <v>204</v>
      </c>
      <c r="C12" s="24" t="s">
        <v>219</v>
      </c>
      <c r="D12" s="59" t="s">
        <v>166</v>
      </c>
      <c r="E12" s="60" t="s">
        <v>82</v>
      </c>
      <c r="F12" s="25" t="s">
        <v>70</v>
      </c>
      <c r="G12" s="27" t="s">
        <v>71</v>
      </c>
      <c r="H12" s="4"/>
      <c r="I12" s="215"/>
      <c r="J12" s="215"/>
    </row>
    <row r="13" spans="1:11" ht="15" customHeight="1" x14ac:dyDescent="0.25">
      <c r="A13" s="28">
        <v>498</v>
      </c>
      <c r="B13" s="29" t="s">
        <v>205</v>
      </c>
      <c r="C13" s="30" t="s">
        <v>153</v>
      </c>
      <c r="D13" s="34" t="s">
        <v>167</v>
      </c>
      <c r="E13" s="35" t="s">
        <v>83</v>
      </c>
      <c r="F13" s="31" t="s">
        <v>78</v>
      </c>
      <c r="G13" s="33" t="s">
        <v>79</v>
      </c>
      <c r="H13" s="4"/>
      <c r="I13" s="215"/>
      <c r="J13" s="215"/>
    </row>
    <row r="14" spans="1:11" ht="15" customHeight="1" x14ac:dyDescent="0.25">
      <c r="A14" s="28">
        <v>499</v>
      </c>
      <c r="B14" s="29" t="s">
        <v>206</v>
      </c>
      <c r="C14" s="30" t="s">
        <v>40</v>
      </c>
      <c r="D14" s="34" t="s">
        <v>168</v>
      </c>
      <c r="E14" s="35" t="s">
        <v>84</v>
      </c>
      <c r="F14" s="31" t="s">
        <v>61</v>
      </c>
      <c r="G14" s="33" t="s">
        <v>62</v>
      </c>
      <c r="H14" s="4"/>
      <c r="I14" s="215"/>
      <c r="J14" s="215"/>
    </row>
    <row r="15" spans="1:11" ht="15" customHeight="1" x14ac:dyDescent="0.15">
      <c r="A15" s="28">
        <v>500</v>
      </c>
      <c r="B15" s="29" t="s">
        <v>207</v>
      </c>
      <c r="C15" s="30" t="s">
        <v>41</v>
      </c>
      <c r="D15" s="50" t="s">
        <v>169</v>
      </c>
      <c r="E15" s="51" t="s">
        <v>85</v>
      </c>
      <c r="F15" s="31" t="s">
        <v>86</v>
      </c>
      <c r="G15" s="33" t="s">
        <v>87</v>
      </c>
      <c r="H15" s="4"/>
      <c r="I15" s="215"/>
      <c r="J15" s="215"/>
    </row>
    <row r="16" spans="1:11" ht="15" customHeight="1" x14ac:dyDescent="0.15">
      <c r="A16" s="36">
        <v>501</v>
      </c>
      <c r="B16" s="37" t="s">
        <v>208</v>
      </c>
      <c r="C16" s="38" t="s">
        <v>42</v>
      </c>
      <c r="D16" s="61" t="s">
        <v>170</v>
      </c>
      <c r="E16" s="62" t="s">
        <v>55</v>
      </c>
      <c r="F16" s="41" t="s">
        <v>53</v>
      </c>
      <c r="G16" s="42" t="s">
        <v>54</v>
      </c>
      <c r="H16" s="4"/>
      <c r="I16" s="215"/>
      <c r="J16" s="215"/>
    </row>
    <row r="17" spans="1:10" ht="15" customHeight="1" x14ac:dyDescent="0.15">
      <c r="A17" s="43">
        <v>502</v>
      </c>
      <c r="B17" s="44" t="s">
        <v>209</v>
      </c>
      <c r="C17" s="45" t="s">
        <v>43</v>
      </c>
      <c r="D17" s="63"/>
      <c r="E17" s="64"/>
      <c r="F17" s="48"/>
      <c r="G17" s="49"/>
      <c r="H17" s="4"/>
      <c r="I17" s="215"/>
      <c r="J17" s="215"/>
    </row>
    <row r="18" spans="1:10" ht="15" customHeight="1" x14ac:dyDescent="0.25">
      <c r="A18" s="28">
        <v>504</v>
      </c>
      <c r="B18" s="29" t="s">
        <v>210</v>
      </c>
      <c r="C18" s="30" t="s">
        <v>44</v>
      </c>
      <c r="D18" s="34" t="s">
        <v>175</v>
      </c>
      <c r="E18" s="35" t="s">
        <v>91</v>
      </c>
      <c r="F18" s="31" t="s">
        <v>72</v>
      </c>
      <c r="G18" s="33" t="s">
        <v>73</v>
      </c>
      <c r="H18" s="4"/>
      <c r="I18" s="215"/>
      <c r="J18" s="215"/>
    </row>
    <row r="19" spans="1:10" ht="15" customHeight="1" x14ac:dyDescent="0.25">
      <c r="A19" s="28">
        <v>506</v>
      </c>
      <c r="B19" s="29" t="s">
        <v>211</v>
      </c>
      <c r="C19" s="30" t="s">
        <v>45</v>
      </c>
      <c r="D19" s="34" t="s">
        <v>171</v>
      </c>
      <c r="E19" s="35" t="s">
        <v>92</v>
      </c>
      <c r="F19" s="50" t="s">
        <v>51</v>
      </c>
      <c r="G19" s="65" t="s">
        <v>52</v>
      </c>
      <c r="H19" s="5"/>
      <c r="I19" s="215"/>
      <c r="J19" s="215"/>
    </row>
    <row r="20" spans="1:10" ht="15" customHeight="1" x14ac:dyDescent="0.15">
      <c r="A20" s="28">
        <v>507</v>
      </c>
      <c r="B20" s="29" t="s">
        <v>212</v>
      </c>
      <c r="C20" s="30" t="s">
        <v>46</v>
      </c>
      <c r="D20" s="66"/>
      <c r="E20" s="32"/>
      <c r="F20" s="31"/>
      <c r="G20" s="33"/>
      <c r="H20" s="4"/>
      <c r="I20" s="215"/>
      <c r="J20" s="215"/>
    </row>
    <row r="21" spans="1:10" ht="15" customHeight="1" x14ac:dyDescent="0.15">
      <c r="A21" s="52">
        <v>508</v>
      </c>
      <c r="B21" s="53" t="s">
        <v>213</v>
      </c>
      <c r="C21" s="54" t="s">
        <v>47</v>
      </c>
      <c r="D21" s="67" t="s">
        <v>172</v>
      </c>
      <c r="E21" s="68" t="s">
        <v>88</v>
      </c>
      <c r="F21" s="57" t="s">
        <v>89</v>
      </c>
      <c r="G21" s="58" t="s">
        <v>90</v>
      </c>
      <c r="H21" s="4"/>
      <c r="I21" s="215"/>
      <c r="J21" s="215"/>
    </row>
    <row r="22" spans="1:10" ht="15" customHeight="1" x14ac:dyDescent="0.15">
      <c r="A22" s="22">
        <v>509</v>
      </c>
      <c r="B22" s="23"/>
      <c r="C22" s="24"/>
      <c r="D22" s="69"/>
      <c r="E22" s="26"/>
      <c r="F22" s="25"/>
      <c r="G22" s="27"/>
      <c r="H22" s="4"/>
      <c r="I22" s="215"/>
      <c r="J22" s="215"/>
    </row>
    <row r="23" spans="1:10" ht="15" customHeight="1" x14ac:dyDescent="0.15">
      <c r="A23" s="28">
        <v>510</v>
      </c>
      <c r="B23" s="29" t="s">
        <v>214</v>
      </c>
      <c r="C23" s="30" t="s">
        <v>48</v>
      </c>
      <c r="D23" s="50" t="s">
        <v>173</v>
      </c>
      <c r="E23" s="51" t="s">
        <v>93</v>
      </c>
      <c r="F23" s="31" t="s">
        <v>95</v>
      </c>
      <c r="G23" s="33" t="s">
        <v>96</v>
      </c>
      <c r="H23" s="4"/>
      <c r="I23" s="215"/>
      <c r="J23" s="215"/>
    </row>
    <row r="24" spans="1:10" ht="15" customHeight="1" x14ac:dyDescent="0.15">
      <c r="A24" s="28">
        <v>511</v>
      </c>
      <c r="B24" s="29" t="s">
        <v>215</v>
      </c>
      <c r="C24" s="30" t="s">
        <v>49</v>
      </c>
      <c r="D24" s="66"/>
      <c r="E24" s="32"/>
      <c r="F24" s="31"/>
      <c r="G24" s="33"/>
      <c r="H24" s="4"/>
      <c r="I24" s="215"/>
      <c r="J24" s="215"/>
    </row>
    <row r="25" spans="1:10" ht="15" customHeight="1" x14ac:dyDescent="0.25">
      <c r="A25" s="70" t="s">
        <v>34</v>
      </c>
      <c r="B25" s="37" t="s">
        <v>216</v>
      </c>
      <c r="C25" s="38" t="s">
        <v>154</v>
      </c>
      <c r="D25" s="39" t="s">
        <v>174</v>
      </c>
      <c r="E25" s="40" t="s">
        <v>94</v>
      </c>
      <c r="F25" s="41" t="s">
        <v>97</v>
      </c>
      <c r="G25" s="42" t="s">
        <v>98</v>
      </c>
      <c r="H25" s="4"/>
      <c r="I25" s="215"/>
      <c r="J25" s="215"/>
    </row>
    <row r="26" spans="1:10" ht="15" x14ac:dyDescent="0.25">
      <c r="A26" s="70" t="s">
        <v>223</v>
      </c>
      <c r="B26" s="37" t="s">
        <v>217</v>
      </c>
      <c r="C26" s="38" t="s">
        <v>218</v>
      </c>
      <c r="D26" s="39" t="s">
        <v>190</v>
      </c>
      <c r="E26" s="40" t="s">
        <v>191</v>
      </c>
      <c r="F26" s="41" t="s">
        <v>192</v>
      </c>
      <c r="G26" s="42" t="s">
        <v>193</v>
      </c>
      <c r="I26" s="3"/>
    </row>
  </sheetData>
  <mergeCells count="1">
    <mergeCell ref="I2:J25"/>
  </mergeCells>
  <phoneticPr fontId="2"/>
  <pageMargins left="0.78740157480314965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U144"/>
  <sheetViews>
    <sheetView zoomScale="85" zoomScaleNormal="85" workbookViewId="0">
      <selection activeCell="C7" sqref="C7:E7"/>
    </sheetView>
  </sheetViews>
  <sheetFormatPr defaultRowHeight="15" x14ac:dyDescent="0.25"/>
  <cols>
    <col min="1" max="1" width="9" style="77"/>
    <col min="2" max="2" width="9.125" style="77" customWidth="1"/>
    <col min="3" max="4" width="12.75" style="77" customWidth="1"/>
    <col min="5" max="5" width="5.625" style="77" bestFit="1" customWidth="1"/>
    <col min="6" max="6" width="5.25" style="77" bestFit="1" customWidth="1"/>
    <col min="7" max="7" width="3.75" style="77" customWidth="1"/>
    <col min="8" max="8" width="3.375" style="77" bestFit="1" customWidth="1"/>
    <col min="9" max="9" width="5" style="77" customWidth="1"/>
    <col min="10" max="10" width="5" style="77" bestFit="1" customWidth="1"/>
    <col min="11" max="11" width="5" style="77" customWidth="1"/>
    <col min="12" max="12" width="4" style="77" bestFit="1" customWidth="1"/>
    <col min="13" max="13" width="8.75" style="77" customWidth="1"/>
    <col min="14" max="20" width="3.125" style="77" customWidth="1"/>
    <col min="21" max="21" width="4.75" style="77" customWidth="1"/>
    <col min="22" max="23" width="3.875" style="77" customWidth="1"/>
    <col min="24" max="24" width="2" style="77" customWidth="1"/>
    <col min="25" max="25" width="9.125" style="77" customWidth="1"/>
    <col min="26" max="27" width="12.75" style="77" customWidth="1"/>
    <col min="28" max="28" width="5.625" style="77" bestFit="1" customWidth="1"/>
    <col min="29" max="29" width="5.25" style="77" bestFit="1" customWidth="1"/>
    <col min="30" max="30" width="3.75" style="77" customWidth="1"/>
    <col min="31" max="31" width="3.375" style="77" bestFit="1" customWidth="1"/>
    <col min="32" max="32" width="6" style="77" bestFit="1" customWidth="1"/>
    <col min="33" max="33" width="4.375" style="77" customWidth="1"/>
    <col min="34" max="34" width="5" style="77" customWidth="1"/>
    <col min="35" max="35" width="3.25" style="77" bestFit="1" customWidth="1"/>
    <col min="36" max="36" width="8.875" style="77" customWidth="1"/>
    <col min="37" max="43" width="3.125" style="77" customWidth="1"/>
    <col min="44" max="44" width="4.875" style="77" customWidth="1"/>
    <col min="45" max="45" width="2.75" style="77" bestFit="1" customWidth="1"/>
    <col min="46" max="16384" width="9" style="77"/>
  </cols>
  <sheetData>
    <row r="1" spans="1:45" x14ac:dyDescent="0.25">
      <c r="A1" s="74"/>
      <c r="B1" s="74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5" t="s">
        <v>99</v>
      </c>
      <c r="AS1" s="76" t="s">
        <v>100</v>
      </c>
    </row>
    <row r="2" spans="1:45" ht="13.5" customHeight="1" x14ac:dyDescent="0.25">
      <c r="A2" s="225" t="s">
        <v>101</v>
      </c>
      <c r="B2" s="225"/>
      <c r="C2" s="216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8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6"/>
    </row>
    <row r="3" spans="1:45" ht="13.5" customHeight="1" x14ac:dyDescent="0.25">
      <c r="A3" s="225"/>
      <c r="B3" s="225"/>
      <c r="C3" s="78" t="s">
        <v>225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80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6"/>
    </row>
    <row r="4" spans="1:45" ht="13.5" customHeight="1" x14ac:dyDescent="0.25">
      <c r="A4" s="225"/>
      <c r="B4" s="225"/>
      <c r="C4" s="219" t="s">
        <v>226</v>
      </c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1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6"/>
    </row>
    <row r="5" spans="1:45" ht="13.5" customHeight="1" x14ac:dyDescent="0.25">
      <c r="A5" s="225"/>
      <c r="B5" s="225"/>
      <c r="C5" s="222" t="s">
        <v>227</v>
      </c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</row>
    <row r="6" spans="1:45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9"/>
      <c r="S6" s="79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</row>
    <row r="7" spans="1:45" x14ac:dyDescent="0.25">
      <c r="A7" s="225" t="s">
        <v>8</v>
      </c>
      <c r="B7" s="226"/>
      <c r="C7" s="251"/>
      <c r="D7" s="252"/>
      <c r="E7" s="253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9"/>
      <c r="S7" s="79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</row>
    <row r="8" spans="1:45" s="87" customFormat="1" ht="23.25" customHeight="1" x14ac:dyDescent="0.15">
      <c r="A8" s="225" t="s">
        <v>102</v>
      </c>
      <c r="B8" s="225"/>
      <c r="C8" s="351" t="str">
        <f>IF($C$7="","",VLOOKUP($C$7,学校番号!$A$2:$C$26,2))</f>
        <v/>
      </c>
      <c r="D8" s="352"/>
      <c r="E8" s="353"/>
      <c r="F8" s="346"/>
      <c r="G8" s="346"/>
      <c r="H8" s="81"/>
      <c r="I8" s="82" t="s">
        <v>103</v>
      </c>
      <c r="J8" s="351" t="str">
        <f>IF($C$7="","",VLOOKUP($C$7,学校番号!$A$2:$C$26,3))</f>
        <v/>
      </c>
      <c r="K8" s="353"/>
      <c r="L8" s="79" t="s">
        <v>179</v>
      </c>
      <c r="M8" s="79"/>
      <c r="N8" s="83"/>
      <c r="O8" s="84"/>
      <c r="P8" s="84"/>
      <c r="Q8" s="84"/>
      <c r="R8" s="85"/>
      <c r="S8" s="85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4"/>
      <c r="AO8" s="74"/>
      <c r="AP8" s="79"/>
      <c r="AQ8" s="74"/>
      <c r="AR8" s="86"/>
      <c r="AS8" s="86"/>
    </row>
    <row r="9" spans="1:45" s="87" customFormat="1" ht="19.5" customHeight="1" x14ac:dyDescent="0.15">
      <c r="A9" s="74"/>
      <c r="B9" s="74"/>
      <c r="C9" s="81" t="s">
        <v>104</v>
      </c>
      <c r="D9" s="81" t="s">
        <v>22</v>
      </c>
      <c r="E9" s="81"/>
      <c r="F9" s="81"/>
      <c r="G9" s="81"/>
      <c r="H9" s="81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86"/>
      <c r="AS9" s="86"/>
    </row>
    <row r="10" spans="1:45" s="87" customFormat="1" ht="23.25" customHeight="1" x14ac:dyDescent="0.15">
      <c r="A10" s="225" t="s">
        <v>105</v>
      </c>
      <c r="B10" s="226"/>
      <c r="C10" s="89"/>
      <c r="D10" s="90"/>
      <c r="E10" s="74"/>
      <c r="F10" s="346" t="s">
        <v>106</v>
      </c>
      <c r="G10" s="346"/>
      <c r="H10" s="346"/>
      <c r="I10" s="347"/>
      <c r="J10" s="348"/>
      <c r="K10" s="349"/>
      <c r="L10" s="349"/>
      <c r="M10" s="349"/>
      <c r="N10" s="349"/>
      <c r="O10" s="349"/>
      <c r="P10" s="349"/>
      <c r="Q10" s="349"/>
      <c r="R10" s="349"/>
      <c r="S10" s="349"/>
      <c r="T10" s="349"/>
      <c r="U10" s="349"/>
      <c r="V10" s="91"/>
      <c r="W10" s="92"/>
      <c r="X10" s="92"/>
      <c r="Y10" s="92"/>
      <c r="Z10" s="81" t="s">
        <v>104</v>
      </c>
      <c r="AA10" s="81" t="s">
        <v>22</v>
      </c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4"/>
      <c r="AS10" s="86"/>
    </row>
    <row r="11" spans="1:45" s="87" customFormat="1" ht="24" customHeight="1" x14ac:dyDescent="0.15">
      <c r="A11" s="225" t="s">
        <v>107</v>
      </c>
      <c r="B11" s="226"/>
      <c r="C11" s="89"/>
      <c r="D11" s="90"/>
      <c r="E11" s="74"/>
      <c r="F11" s="74"/>
      <c r="G11" s="74"/>
      <c r="H11" s="95"/>
      <c r="I11" s="95"/>
      <c r="J11" s="350" t="s">
        <v>108</v>
      </c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95"/>
      <c r="W11" s="225" t="s">
        <v>109</v>
      </c>
      <c r="X11" s="225"/>
      <c r="Y11" s="226"/>
      <c r="Z11" s="96"/>
      <c r="AA11" s="96"/>
      <c r="AB11" s="97"/>
      <c r="AC11" s="341"/>
      <c r="AD11" s="341"/>
      <c r="AE11" s="341"/>
      <c r="AF11" s="341"/>
      <c r="AG11" s="341"/>
      <c r="AH11" s="341"/>
      <c r="AI11" s="341"/>
      <c r="AJ11" s="341"/>
      <c r="AK11" s="341"/>
      <c r="AL11" s="93"/>
      <c r="AM11" s="93"/>
      <c r="AN11" s="93"/>
      <c r="AO11" s="93"/>
      <c r="AP11" s="93"/>
      <c r="AQ11" s="93"/>
      <c r="AR11" s="98"/>
      <c r="AS11" s="86"/>
    </row>
    <row r="12" spans="1:45" s="87" customFormat="1" ht="24" customHeight="1" x14ac:dyDescent="0.15">
      <c r="A12" s="225" t="s">
        <v>177</v>
      </c>
      <c r="B12" s="226"/>
      <c r="C12" s="90"/>
      <c r="D12" s="74" t="s">
        <v>50</v>
      </c>
      <c r="E12" s="74"/>
      <c r="F12" s="74"/>
      <c r="G12" s="74"/>
      <c r="H12" s="74"/>
      <c r="I12" s="74"/>
      <c r="J12" s="74"/>
      <c r="K12" s="74"/>
      <c r="L12" s="74"/>
      <c r="M12" s="342" t="s">
        <v>110</v>
      </c>
      <c r="N12" s="342"/>
      <c r="O12" s="342"/>
      <c r="P12" s="342"/>
      <c r="Q12" s="342"/>
      <c r="R12" s="342"/>
      <c r="S12" s="342"/>
      <c r="T12" s="79"/>
      <c r="U12" s="99"/>
      <c r="V12" s="79"/>
      <c r="W12" s="225" t="s">
        <v>177</v>
      </c>
      <c r="X12" s="225"/>
      <c r="Y12" s="226"/>
      <c r="Z12" s="90"/>
      <c r="AA12" s="100" t="s">
        <v>50</v>
      </c>
      <c r="AB12" s="93"/>
      <c r="AC12" s="93"/>
      <c r="AD12" s="93"/>
      <c r="AE12" s="93"/>
      <c r="AF12" s="93"/>
      <c r="AG12" s="93"/>
      <c r="AH12" s="93"/>
      <c r="AI12" s="93"/>
      <c r="AJ12" s="343" t="s">
        <v>111</v>
      </c>
      <c r="AK12" s="343"/>
      <c r="AL12" s="343"/>
      <c r="AM12" s="343"/>
      <c r="AN12" s="343"/>
      <c r="AO12" s="343"/>
      <c r="AP12" s="343"/>
      <c r="AQ12" s="343"/>
      <c r="AR12" s="98"/>
      <c r="AS12" s="79"/>
    </row>
    <row r="13" spans="1:45" s="87" customFormat="1" ht="24" customHeight="1" x14ac:dyDescent="0.15">
      <c r="A13" s="74"/>
      <c r="B13" s="101" t="s">
        <v>112</v>
      </c>
      <c r="C13" s="74"/>
      <c r="D13" s="74"/>
      <c r="E13" s="74"/>
      <c r="F13" s="74"/>
      <c r="G13" s="102"/>
      <c r="H13" s="102"/>
      <c r="I13" s="102"/>
      <c r="J13" s="102"/>
      <c r="K13" s="102"/>
      <c r="L13" s="102"/>
      <c r="M13" s="103" t="s">
        <v>113</v>
      </c>
      <c r="N13" s="344" t="s">
        <v>222</v>
      </c>
      <c r="O13" s="344"/>
      <c r="P13" s="344"/>
      <c r="Q13" s="344"/>
      <c r="R13" s="344"/>
      <c r="S13" s="344"/>
      <c r="T13" s="344"/>
      <c r="U13" s="344"/>
      <c r="V13" s="99"/>
      <c r="W13" s="92"/>
      <c r="X13" s="92"/>
      <c r="Y13" s="104" t="s">
        <v>114</v>
      </c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6" t="s">
        <v>113</v>
      </c>
      <c r="AK13" s="345" t="s">
        <v>222</v>
      </c>
      <c r="AL13" s="345"/>
      <c r="AM13" s="345"/>
      <c r="AN13" s="345"/>
      <c r="AO13" s="345"/>
      <c r="AP13" s="345"/>
      <c r="AQ13" s="345"/>
      <c r="AR13" s="345"/>
      <c r="AS13" s="99"/>
    </row>
    <row r="14" spans="1:45" s="87" customFormat="1" ht="13.5" customHeight="1" x14ac:dyDescent="0.15">
      <c r="A14" s="74"/>
      <c r="B14" s="107"/>
      <c r="C14" s="276" t="s">
        <v>115</v>
      </c>
      <c r="D14" s="277"/>
      <c r="E14" s="278" t="s">
        <v>7</v>
      </c>
      <c r="F14" s="279"/>
      <c r="G14" s="278" t="s">
        <v>5</v>
      </c>
      <c r="H14" s="279"/>
      <c r="I14" s="278" t="s">
        <v>10</v>
      </c>
      <c r="J14" s="279"/>
      <c r="K14" s="278" t="s">
        <v>11</v>
      </c>
      <c r="L14" s="279"/>
      <c r="M14" s="339" t="s">
        <v>116</v>
      </c>
      <c r="N14" s="284" t="s">
        <v>117</v>
      </c>
      <c r="O14" s="282"/>
      <c r="P14" s="282"/>
      <c r="Q14" s="282"/>
      <c r="R14" s="282"/>
      <c r="S14" s="282"/>
      <c r="T14" s="286"/>
      <c r="U14" s="234" t="s">
        <v>118</v>
      </c>
      <c r="V14" s="103"/>
      <c r="W14" s="108"/>
      <c r="X14" s="92"/>
      <c r="Y14" s="109"/>
      <c r="Z14" s="334" t="s">
        <v>115</v>
      </c>
      <c r="AA14" s="335"/>
      <c r="AB14" s="336" t="s">
        <v>7</v>
      </c>
      <c r="AC14" s="337"/>
      <c r="AD14" s="336" t="s">
        <v>5</v>
      </c>
      <c r="AE14" s="337"/>
      <c r="AF14" s="336" t="s">
        <v>10</v>
      </c>
      <c r="AG14" s="337"/>
      <c r="AH14" s="336" t="s">
        <v>11</v>
      </c>
      <c r="AI14" s="337"/>
      <c r="AJ14" s="326" t="s">
        <v>116</v>
      </c>
      <c r="AK14" s="328" t="s">
        <v>117</v>
      </c>
      <c r="AL14" s="329"/>
      <c r="AM14" s="329"/>
      <c r="AN14" s="329"/>
      <c r="AO14" s="329"/>
      <c r="AP14" s="329"/>
      <c r="AQ14" s="330"/>
      <c r="AR14" s="318" t="s">
        <v>118</v>
      </c>
      <c r="AS14" s="103"/>
    </row>
    <row r="15" spans="1:45" s="87" customFormat="1" ht="19.5" customHeight="1" x14ac:dyDescent="0.15">
      <c r="A15" s="74"/>
      <c r="B15" s="107"/>
      <c r="C15" s="110" t="s">
        <v>104</v>
      </c>
      <c r="D15" s="111" t="s">
        <v>22</v>
      </c>
      <c r="E15" s="280"/>
      <c r="F15" s="281"/>
      <c r="G15" s="280"/>
      <c r="H15" s="281"/>
      <c r="I15" s="280"/>
      <c r="J15" s="281"/>
      <c r="K15" s="280"/>
      <c r="L15" s="281"/>
      <c r="M15" s="340"/>
      <c r="N15" s="285"/>
      <c r="O15" s="283"/>
      <c r="P15" s="283"/>
      <c r="Q15" s="283"/>
      <c r="R15" s="283"/>
      <c r="S15" s="283"/>
      <c r="T15" s="287"/>
      <c r="U15" s="235"/>
      <c r="V15" s="103"/>
      <c r="W15" s="108"/>
      <c r="X15" s="92"/>
      <c r="Y15" s="109"/>
      <c r="Z15" s="112" t="s">
        <v>119</v>
      </c>
      <c r="AA15" s="113" t="s">
        <v>120</v>
      </c>
      <c r="AB15" s="321"/>
      <c r="AC15" s="338"/>
      <c r="AD15" s="321"/>
      <c r="AE15" s="338"/>
      <c r="AF15" s="321"/>
      <c r="AG15" s="338"/>
      <c r="AH15" s="321"/>
      <c r="AI15" s="338"/>
      <c r="AJ15" s="327"/>
      <c r="AK15" s="331"/>
      <c r="AL15" s="332"/>
      <c r="AM15" s="332"/>
      <c r="AN15" s="332"/>
      <c r="AO15" s="332"/>
      <c r="AP15" s="332"/>
      <c r="AQ15" s="333"/>
      <c r="AR15" s="319"/>
      <c r="AS15" s="103"/>
    </row>
    <row r="16" spans="1:45" s="87" customFormat="1" x14ac:dyDescent="0.15">
      <c r="A16" s="74"/>
      <c r="B16" s="234">
        <v>1</v>
      </c>
      <c r="C16" s="114"/>
      <c r="D16" s="115"/>
      <c r="E16" s="263"/>
      <c r="F16" s="279" t="s">
        <v>121</v>
      </c>
      <c r="G16" s="289"/>
      <c r="H16" s="279" t="s">
        <v>50</v>
      </c>
      <c r="I16" s="263"/>
      <c r="J16" s="279" t="s">
        <v>224</v>
      </c>
      <c r="K16" s="263"/>
      <c r="L16" s="279" t="s">
        <v>123</v>
      </c>
      <c r="M16" s="294"/>
      <c r="N16" s="296"/>
      <c r="O16" s="297"/>
      <c r="P16" s="297"/>
      <c r="Q16" s="297"/>
      <c r="R16" s="297"/>
      <c r="S16" s="297"/>
      <c r="T16" s="298"/>
      <c r="U16" s="302"/>
      <c r="V16" s="103"/>
      <c r="W16" s="108"/>
      <c r="X16" s="92"/>
      <c r="Y16" s="318">
        <v>1</v>
      </c>
      <c r="Z16" s="116"/>
      <c r="AA16" s="117"/>
      <c r="AB16" s="261"/>
      <c r="AC16" s="316" t="s">
        <v>124</v>
      </c>
      <c r="AD16" s="244"/>
      <c r="AE16" s="316" t="s">
        <v>125</v>
      </c>
      <c r="AF16" s="244"/>
      <c r="AG16" s="316" t="s">
        <v>122</v>
      </c>
      <c r="AH16" s="261"/>
      <c r="AI16" s="316" t="s">
        <v>123</v>
      </c>
      <c r="AJ16" s="312"/>
      <c r="AK16" s="255"/>
      <c r="AL16" s="256"/>
      <c r="AM16" s="256"/>
      <c r="AN16" s="256"/>
      <c r="AO16" s="256"/>
      <c r="AP16" s="256"/>
      <c r="AQ16" s="257"/>
      <c r="AR16" s="314"/>
      <c r="AS16" s="103"/>
    </row>
    <row r="17" spans="1:45" s="87" customFormat="1" ht="19.5" customHeight="1" x14ac:dyDescent="0.15">
      <c r="A17" s="74"/>
      <c r="B17" s="254"/>
      <c r="C17" s="118"/>
      <c r="D17" s="119"/>
      <c r="E17" s="265"/>
      <c r="F17" s="293"/>
      <c r="G17" s="311"/>
      <c r="H17" s="293"/>
      <c r="I17" s="265"/>
      <c r="J17" s="293"/>
      <c r="K17" s="265"/>
      <c r="L17" s="293"/>
      <c r="M17" s="295"/>
      <c r="N17" s="299"/>
      <c r="O17" s="300"/>
      <c r="P17" s="300"/>
      <c r="Q17" s="300"/>
      <c r="R17" s="300"/>
      <c r="S17" s="300"/>
      <c r="T17" s="301"/>
      <c r="U17" s="303"/>
      <c r="V17" s="103"/>
      <c r="W17" s="92"/>
      <c r="X17" s="92"/>
      <c r="Y17" s="319"/>
      <c r="Z17" s="120"/>
      <c r="AA17" s="121"/>
      <c r="AB17" s="262"/>
      <c r="AC17" s="317"/>
      <c r="AD17" s="245"/>
      <c r="AE17" s="317"/>
      <c r="AF17" s="245"/>
      <c r="AG17" s="317"/>
      <c r="AH17" s="262"/>
      <c r="AI17" s="317"/>
      <c r="AJ17" s="313"/>
      <c r="AK17" s="258"/>
      <c r="AL17" s="259"/>
      <c r="AM17" s="259"/>
      <c r="AN17" s="259"/>
      <c r="AO17" s="259"/>
      <c r="AP17" s="259"/>
      <c r="AQ17" s="260"/>
      <c r="AR17" s="315"/>
      <c r="AS17" s="74"/>
    </row>
    <row r="18" spans="1:45" s="87" customFormat="1" ht="13.5" customHeight="1" x14ac:dyDescent="0.15">
      <c r="A18" s="74"/>
      <c r="B18" s="288">
        <v>2</v>
      </c>
      <c r="C18" s="114"/>
      <c r="D18" s="115"/>
      <c r="E18" s="263"/>
      <c r="F18" s="279" t="s">
        <v>121</v>
      </c>
      <c r="G18" s="289"/>
      <c r="H18" s="279" t="s">
        <v>50</v>
      </c>
      <c r="I18" s="263"/>
      <c r="J18" s="279" t="s">
        <v>224</v>
      </c>
      <c r="K18" s="263"/>
      <c r="L18" s="279" t="s">
        <v>123</v>
      </c>
      <c r="M18" s="294"/>
      <c r="N18" s="296"/>
      <c r="O18" s="297"/>
      <c r="P18" s="297"/>
      <c r="Q18" s="297"/>
      <c r="R18" s="297"/>
      <c r="S18" s="297"/>
      <c r="T18" s="298"/>
      <c r="U18" s="302"/>
      <c r="V18" s="103"/>
      <c r="W18" s="92"/>
      <c r="X18" s="92"/>
      <c r="Y18" s="325">
        <v>2</v>
      </c>
      <c r="Z18" s="124"/>
      <c r="AA18" s="125"/>
      <c r="AB18" s="275"/>
      <c r="AC18" s="323" t="s">
        <v>124</v>
      </c>
      <c r="AD18" s="270"/>
      <c r="AE18" s="323" t="s">
        <v>125</v>
      </c>
      <c r="AF18" s="270"/>
      <c r="AG18" s="323" t="s">
        <v>122</v>
      </c>
      <c r="AH18" s="275"/>
      <c r="AI18" s="323" t="s">
        <v>123</v>
      </c>
      <c r="AJ18" s="324"/>
      <c r="AK18" s="267"/>
      <c r="AL18" s="268"/>
      <c r="AM18" s="268"/>
      <c r="AN18" s="268"/>
      <c r="AO18" s="268"/>
      <c r="AP18" s="268"/>
      <c r="AQ18" s="269"/>
      <c r="AR18" s="322"/>
      <c r="AS18" s="74"/>
    </row>
    <row r="19" spans="1:45" s="87" customFormat="1" ht="19.5" customHeight="1" x14ac:dyDescent="0.15">
      <c r="A19" s="74"/>
      <c r="B19" s="254"/>
      <c r="C19" s="118"/>
      <c r="D19" s="119"/>
      <c r="E19" s="265"/>
      <c r="F19" s="293"/>
      <c r="G19" s="311"/>
      <c r="H19" s="293"/>
      <c r="I19" s="265"/>
      <c r="J19" s="293"/>
      <c r="K19" s="265"/>
      <c r="L19" s="293"/>
      <c r="M19" s="295"/>
      <c r="N19" s="299"/>
      <c r="O19" s="300"/>
      <c r="P19" s="300"/>
      <c r="Q19" s="300"/>
      <c r="R19" s="300"/>
      <c r="S19" s="300"/>
      <c r="T19" s="301"/>
      <c r="U19" s="303"/>
      <c r="V19" s="74"/>
      <c r="W19" s="92"/>
      <c r="X19" s="92"/>
      <c r="Y19" s="325"/>
      <c r="Z19" s="127"/>
      <c r="AA19" s="128"/>
      <c r="AB19" s="275"/>
      <c r="AC19" s="323"/>
      <c r="AD19" s="270"/>
      <c r="AE19" s="323"/>
      <c r="AF19" s="270"/>
      <c r="AG19" s="323"/>
      <c r="AH19" s="275"/>
      <c r="AI19" s="323"/>
      <c r="AJ19" s="324"/>
      <c r="AK19" s="267"/>
      <c r="AL19" s="268"/>
      <c r="AM19" s="268"/>
      <c r="AN19" s="268"/>
      <c r="AO19" s="268"/>
      <c r="AP19" s="268"/>
      <c r="AQ19" s="269"/>
      <c r="AR19" s="322"/>
      <c r="AS19" s="74"/>
    </row>
    <row r="20" spans="1:45" s="87" customFormat="1" ht="13.5" customHeight="1" x14ac:dyDescent="0.15">
      <c r="A20" s="74"/>
      <c r="B20" s="288">
        <v>3</v>
      </c>
      <c r="C20" s="114"/>
      <c r="D20" s="115"/>
      <c r="E20" s="263"/>
      <c r="F20" s="279" t="s">
        <v>121</v>
      </c>
      <c r="G20" s="289"/>
      <c r="H20" s="279" t="s">
        <v>50</v>
      </c>
      <c r="I20" s="263"/>
      <c r="J20" s="279" t="s">
        <v>224</v>
      </c>
      <c r="K20" s="263"/>
      <c r="L20" s="279" t="s">
        <v>123</v>
      </c>
      <c r="M20" s="294"/>
      <c r="N20" s="296"/>
      <c r="O20" s="297"/>
      <c r="P20" s="297"/>
      <c r="Q20" s="297"/>
      <c r="R20" s="297"/>
      <c r="S20" s="297"/>
      <c r="T20" s="298"/>
      <c r="U20" s="302"/>
      <c r="V20" s="74"/>
      <c r="W20" s="92"/>
      <c r="X20" s="92"/>
      <c r="Y20" s="318">
        <v>3</v>
      </c>
      <c r="Z20" s="116"/>
      <c r="AA20" s="117"/>
      <c r="AB20" s="261"/>
      <c r="AC20" s="316" t="s">
        <v>124</v>
      </c>
      <c r="AD20" s="244"/>
      <c r="AE20" s="316" t="s">
        <v>125</v>
      </c>
      <c r="AF20" s="244"/>
      <c r="AG20" s="316" t="s">
        <v>122</v>
      </c>
      <c r="AH20" s="261"/>
      <c r="AI20" s="316" t="s">
        <v>123</v>
      </c>
      <c r="AJ20" s="312"/>
      <c r="AK20" s="255"/>
      <c r="AL20" s="256"/>
      <c r="AM20" s="256"/>
      <c r="AN20" s="256"/>
      <c r="AO20" s="256"/>
      <c r="AP20" s="256"/>
      <c r="AQ20" s="257"/>
      <c r="AR20" s="314"/>
      <c r="AS20" s="74"/>
    </row>
    <row r="21" spans="1:45" s="87" customFormat="1" ht="19.5" customHeight="1" x14ac:dyDescent="0.15">
      <c r="A21" s="74"/>
      <c r="B21" s="254"/>
      <c r="C21" s="118"/>
      <c r="D21" s="119"/>
      <c r="E21" s="265"/>
      <c r="F21" s="293"/>
      <c r="G21" s="311"/>
      <c r="H21" s="293"/>
      <c r="I21" s="265"/>
      <c r="J21" s="293"/>
      <c r="K21" s="265"/>
      <c r="L21" s="293"/>
      <c r="M21" s="295"/>
      <c r="N21" s="299"/>
      <c r="O21" s="300"/>
      <c r="P21" s="300"/>
      <c r="Q21" s="300"/>
      <c r="R21" s="300"/>
      <c r="S21" s="300"/>
      <c r="T21" s="301"/>
      <c r="U21" s="303"/>
      <c r="V21" s="74"/>
      <c r="W21" s="92"/>
      <c r="X21" s="92"/>
      <c r="Y21" s="319"/>
      <c r="Z21" s="120"/>
      <c r="AA21" s="121"/>
      <c r="AB21" s="262"/>
      <c r="AC21" s="317"/>
      <c r="AD21" s="245"/>
      <c r="AE21" s="317"/>
      <c r="AF21" s="245"/>
      <c r="AG21" s="317"/>
      <c r="AH21" s="262"/>
      <c r="AI21" s="317"/>
      <c r="AJ21" s="313"/>
      <c r="AK21" s="258"/>
      <c r="AL21" s="259"/>
      <c r="AM21" s="259"/>
      <c r="AN21" s="259"/>
      <c r="AO21" s="259"/>
      <c r="AP21" s="259"/>
      <c r="AQ21" s="260"/>
      <c r="AR21" s="315"/>
      <c r="AS21" s="74"/>
    </row>
    <row r="22" spans="1:45" s="87" customFormat="1" ht="13.5" customHeight="1" x14ac:dyDescent="0.15">
      <c r="A22" s="74"/>
      <c r="B22" s="288">
        <v>4</v>
      </c>
      <c r="C22" s="129"/>
      <c r="D22" s="130"/>
      <c r="E22" s="263"/>
      <c r="F22" s="279" t="s">
        <v>121</v>
      </c>
      <c r="G22" s="289"/>
      <c r="H22" s="279" t="s">
        <v>50</v>
      </c>
      <c r="I22" s="263"/>
      <c r="J22" s="279" t="s">
        <v>224</v>
      </c>
      <c r="K22" s="263"/>
      <c r="L22" s="279" t="s">
        <v>123</v>
      </c>
      <c r="M22" s="294"/>
      <c r="N22" s="296"/>
      <c r="O22" s="297"/>
      <c r="P22" s="297"/>
      <c r="Q22" s="297"/>
      <c r="R22" s="297"/>
      <c r="S22" s="297"/>
      <c r="T22" s="298"/>
      <c r="U22" s="302"/>
      <c r="V22" s="74"/>
      <c r="W22" s="92"/>
      <c r="X22" s="92"/>
      <c r="Y22" s="318" t="s">
        <v>126</v>
      </c>
      <c r="Z22" s="131"/>
      <c r="AA22" s="132"/>
      <c r="AB22" s="261"/>
      <c r="AC22" s="316" t="s">
        <v>124</v>
      </c>
      <c r="AD22" s="244"/>
      <c r="AE22" s="316" t="s">
        <v>125</v>
      </c>
      <c r="AF22" s="244"/>
      <c r="AG22" s="316" t="s">
        <v>122</v>
      </c>
      <c r="AH22" s="261"/>
      <c r="AI22" s="316" t="s">
        <v>123</v>
      </c>
      <c r="AJ22" s="312"/>
      <c r="AK22" s="255"/>
      <c r="AL22" s="256"/>
      <c r="AM22" s="256"/>
      <c r="AN22" s="256"/>
      <c r="AO22" s="256"/>
      <c r="AP22" s="256"/>
      <c r="AQ22" s="257"/>
      <c r="AR22" s="314"/>
      <c r="AS22" s="74"/>
    </row>
    <row r="23" spans="1:45" s="87" customFormat="1" ht="19.5" customHeight="1" x14ac:dyDescent="0.15">
      <c r="A23" s="74"/>
      <c r="B23" s="254"/>
      <c r="C23" s="133"/>
      <c r="D23" s="118"/>
      <c r="E23" s="265"/>
      <c r="F23" s="293"/>
      <c r="G23" s="311"/>
      <c r="H23" s="293"/>
      <c r="I23" s="265"/>
      <c r="J23" s="293"/>
      <c r="K23" s="265"/>
      <c r="L23" s="293"/>
      <c r="M23" s="295"/>
      <c r="N23" s="299"/>
      <c r="O23" s="300"/>
      <c r="P23" s="300"/>
      <c r="Q23" s="300"/>
      <c r="R23" s="300"/>
      <c r="S23" s="300"/>
      <c r="T23" s="301"/>
      <c r="U23" s="303"/>
      <c r="V23" s="74"/>
      <c r="W23" s="92"/>
      <c r="X23" s="92"/>
      <c r="Y23" s="319"/>
      <c r="Z23" s="120"/>
      <c r="AA23" s="121"/>
      <c r="AB23" s="262"/>
      <c r="AC23" s="317"/>
      <c r="AD23" s="245"/>
      <c r="AE23" s="317"/>
      <c r="AF23" s="245"/>
      <c r="AG23" s="317"/>
      <c r="AH23" s="262"/>
      <c r="AI23" s="317"/>
      <c r="AJ23" s="313"/>
      <c r="AK23" s="258"/>
      <c r="AL23" s="259"/>
      <c r="AM23" s="259"/>
      <c r="AN23" s="259"/>
      <c r="AO23" s="259"/>
      <c r="AP23" s="259"/>
      <c r="AQ23" s="260"/>
      <c r="AR23" s="315"/>
      <c r="AS23" s="105"/>
    </row>
    <row r="24" spans="1:45" s="87" customFormat="1" ht="13.5" customHeight="1" x14ac:dyDescent="0.15">
      <c r="A24" s="74"/>
      <c r="B24" s="288">
        <v>5</v>
      </c>
      <c r="C24" s="129"/>
      <c r="D24" s="130"/>
      <c r="E24" s="263"/>
      <c r="F24" s="279" t="s">
        <v>121</v>
      </c>
      <c r="G24" s="289"/>
      <c r="H24" s="279" t="s">
        <v>50</v>
      </c>
      <c r="I24" s="263"/>
      <c r="J24" s="279" t="s">
        <v>122</v>
      </c>
      <c r="K24" s="263"/>
      <c r="L24" s="279" t="s">
        <v>123</v>
      </c>
      <c r="M24" s="294"/>
      <c r="N24" s="296"/>
      <c r="O24" s="297"/>
      <c r="P24" s="297"/>
      <c r="Q24" s="297"/>
      <c r="R24" s="297"/>
      <c r="S24" s="297"/>
      <c r="T24" s="298"/>
      <c r="U24" s="302"/>
      <c r="V24" s="74"/>
      <c r="W24" s="92"/>
      <c r="X24" s="92"/>
      <c r="Y24" s="304" t="s">
        <v>127</v>
      </c>
      <c r="Z24" s="124"/>
      <c r="AA24" s="134"/>
      <c r="AB24" s="275"/>
      <c r="AC24" s="320" t="s">
        <v>121</v>
      </c>
      <c r="AD24" s="135"/>
      <c r="AE24" s="100"/>
      <c r="AF24" s="136"/>
      <c r="AG24" s="100"/>
      <c r="AH24" s="137"/>
      <c r="AI24" s="105"/>
      <c r="AJ24" s="137"/>
      <c r="AK24" s="137"/>
      <c r="AL24" s="137"/>
      <c r="AM24" s="137"/>
      <c r="AN24" s="137"/>
      <c r="AO24" s="137"/>
      <c r="AP24" s="137"/>
      <c r="AQ24" s="137"/>
      <c r="AR24" s="138"/>
      <c r="AS24" s="105"/>
    </row>
    <row r="25" spans="1:45" s="87" customFormat="1" ht="19.5" customHeight="1" x14ac:dyDescent="0.15">
      <c r="A25" s="74"/>
      <c r="B25" s="254"/>
      <c r="C25" s="133"/>
      <c r="D25" s="118"/>
      <c r="E25" s="265"/>
      <c r="F25" s="293"/>
      <c r="G25" s="311"/>
      <c r="H25" s="293"/>
      <c r="I25" s="265"/>
      <c r="J25" s="293"/>
      <c r="K25" s="265"/>
      <c r="L25" s="293"/>
      <c r="M25" s="295"/>
      <c r="N25" s="299"/>
      <c r="O25" s="300"/>
      <c r="P25" s="300"/>
      <c r="Q25" s="300"/>
      <c r="R25" s="300"/>
      <c r="S25" s="300"/>
      <c r="T25" s="301"/>
      <c r="U25" s="303"/>
      <c r="V25" s="74"/>
      <c r="W25" s="92"/>
      <c r="X25" s="139"/>
      <c r="Y25" s="305"/>
      <c r="Z25" s="140"/>
      <c r="AA25" s="122"/>
      <c r="AB25" s="262"/>
      <c r="AC25" s="321"/>
      <c r="AD25" s="141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74"/>
    </row>
    <row r="26" spans="1:45" s="87" customFormat="1" ht="13.5" customHeight="1" x14ac:dyDescent="0.15">
      <c r="A26" s="74"/>
      <c r="B26" s="288" t="s">
        <v>188</v>
      </c>
      <c r="C26" s="129"/>
      <c r="D26" s="130"/>
      <c r="E26" s="263"/>
      <c r="F26" s="279" t="s">
        <v>121</v>
      </c>
      <c r="G26" s="289"/>
      <c r="H26" s="279" t="s">
        <v>50</v>
      </c>
      <c r="I26" s="263"/>
      <c r="J26" s="279" t="s">
        <v>122</v>
      </c>
      <c r="K26" s="263"/>
      <c r="L26" s="279" t="s">
        <v>123</v>
      </c>
      <c r="M26" s="294"/>
      <c r="N26" s="296"/>
      <c r="O26" s="297"/>
      <c r="P26" s="297"/>
      <c r="Q26" s="297"/>
      <c r="R26" s="297"/>
      <c r="S26" s="297"/>
      <c r="T26" s="298"/>
      <c r="U26" s="302"/>
      <c r="V26" s="74"/>
      <c r="W26" s="92"/>
      <c r="X26" s="92"/>
      <c r="Y26" s="142"/>
      <c r="Z26" s="137"/>
      <c r="AA26" s="137"/>
      <c r="AB26" s="137"/>
      <c r="AC26" s="100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</row>
    <row r="27" spans="1:45" s="87" customFormat="1" ht="19.5" customHeight="1" x14ac:dyDescent="0.15">
      <c r="A27" s="74"/>
      <c r="B27" s="254"/>
      <c r="C27" s="133"/>
      <c r="D27" s="118"/>
      <c r="E27" s="265"/>
      <c r="F27" s="293"/>
      <c r="G27" s="311"/>
      <c r="H27" s="293"/>
      <c r="I27" s="265"/>
      <c r="J27" s="293"/>
      <c r="K27" s="265"/>
      <c r="L27" s="293"/>
      <c r="M27" s="295"/>
      <c r="N27" s="299"/>
      <c r="O27" s="300"/>
      <c r="P27" s="300"/>
      <c r="Q27" s="300"/>
      <c r="R27" s="300"/>
      <c r="S27" s="300"/>
      <c r="T27" s="301"/>
      <c r="U27" s="303"/>
      <c r="V27" s="74"/>
      <c r="W27" s="92"/>
      <c r="X27" s="92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43"/>
      <c r="AL27" s="105"/>
      <c r="AM27" s="100"/>
      <c r="AN27" s="105"/>
      <c r="AO27" s="105"/>
      <c r="AP27" s="100"/>
      <c r="AQ27" s="105"/>
      <c r="AR27" s="105"/>
      <c r="AS27" s="74"/>
    </row>
    <row r="28" spans="1:45" s="87" customFormat="1" ht="13.5" customHeight="1" x14ac:dyDescent="0.15">
      <c r="A28" s="74"/>
      <c r="B28" s="288" t="s">
        <v>126</v>
      </c>
      <c r="C28" s="129"/>
      <c r="D28" s="130"/>
      <c r="E28" s="263"/>
      <c r="F28" s="279" t="s">
        <v>121</v>
      </c>
      <c r="G28" s="289"/>
      <c r="H28" s="279" t="s">
        <v>50</v>
      </c>
      <c r="I28" s="263"/>
      <c r="J28" s="279" t="s">
        <v>122</v>
      </c>
      <c r="K28" s="263"/>
      <c r="L28" s="279" t="s">
        <v>123</v>
      </c>
      <c r="M28" s="294"/>
      <c r="N28" s="296"/>
      <c r="O28" s="297"/>
      <c r="P28" s="297"/>
      <c r="Q28" s="297"/>
      <c r="R28" s="297"/>
      <c r="S28" s="297"/>
      <c r="T28" s="298"/>
      <c r="U28" s="302"/>
      <c r="V28" s="74"/>
      <c r="W28" s="92"/>
      <c r="X28" s="92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43"/>
      <c r="AL28" s="105"/>
      <c r="AM28" s="100"/>
      <c r="AN28" s="105"/>
      <c r="AO28" s="105"/>
      <c r="AP28" s="100"/>
      <c r="AQ28" s="105"/>
      <c r="AR28" s="105"/>
      <c r="AS28" s="74"/>
    </row>
    <row r="29" spans="1:45" s="87" customFormat="1" ht="19.5" customHeight="1" x14ac:dyDescent="0.25">
      <c r="A29" s="74"/>
      <c r="B29" s="235"/>
      <c r="C29" s="144"/>
      <c r="D29" s="145"/>
      <c r="E29" s="264"/>
      <c r="F29" s="281"/>
      <c r="G29" s="290"/>
      <c r="H29" s="281"/>
      <c r="I29" s="264"/>
      <c r="J29" s="281"/>
      <c r="K29" s="264"/>
      <c r="L29" s="281"/>
      <c r="M29" s="306"/>
      <c r="N29" s="307"/>
      <c r="O29" s="308"/>
      <c r="P29" s="308"/>
      <c r="Q29" s="308"/>
      <c r="R29" s="308"/>
      <c r="S29" s="308"/>
      <c r="T29" s="309"/>
      <c r="U29" s="310"/>
      <c r="V29" s="74"/>
      <c r="W29" s="146"/>
      <c r="X29" s="146"/>
      <c r="Y29" s="108"/>
      <c r="Z29" s="108"/>
      <c r="AA29" s="108"/>
      <c r="AB29" s="108"/>
      <c r="AC29" s="93"/>
      <c r="AD29" s="94"/>
      <c r="AE29" s="93"/>
      <c r="AF29" s="108"/>
      <c r="AG29" s="93"/>
      <c r="AH29" s="108"/>
      <c r="AI29" s="92"/>
      <c r="AJ29" s="92"/>
      <c r="AK29" s="147"/>
      <c r="AL29" s="92"/>
      <c r="AM29" s="93"/>
      <c r="AN29" s="92"/>
      <c r="AO29" s="92"/>
      <c r="AP29" s="93"/>
      <c r="AQ29" s="92"/>
      <c r="AR29" s="146"/>
      <c r="AS29" s="148"/>
    </row>
    <row r="30" spans="1:45" s="87" customFormat="1" ht="13.5" customHeight="1" x14ac:dyDescent="0.25">
      <c r="A30" s="74"/>
      <c r="B30" s="291" t="s">
        <v>127</v>
      </c>
      <c r="C30" s="149"/>
      <c r="D30" s="150"/>
      <c r="E30" s="263"/>
      <c r="F30" s="286" t="s">
        <v>121</v>
      </c>
      <c r="G30" s="136"/>
      <c r="H30" s="138"/>
      <c r="I30" s="138"/>
      <c r="J30" s="138"/>
      <c r="K30" s="138"/>
      <c r="L30" s="138"/>
      <c r="M30" s="151"/>
      <c r="N30" s="138"/>
      <c r="O30" s="138"/>
      <c r="P30" s="138"/>
      <c r="Q30" s="138"/>
      <c r="R30" s="138"/>
      <c r="S30" s="138"/>
      <c r="T30" s="138"/>
      <c r="U30" s="81"/>
      <c r="V30" s="74"/>
      <c r="W30" s="146"/>
      <c r="X30" s="146"/>
      <c r="Y30" s="108"/>
      <c r="Z30" s="108"/>
      <c r="AA30" s="108"/>
      <c r="AB30" s="108"/>
      <c r="AC30" s="93"/>
      <c r="AD30" s="94"/>
      <c r="AE30" s="93"/>
      <c r="AF30" s="108"/>
      <c r="AG30" s="93"/>
      <c r="AH30" s="108"/>
      <c r="AI30" s="92"/>
      <c r="AJ30" s="92"/>
      <c r="AK30" s="147"/>
      <c r="AL30" s="92"/>
      <c r="AM30" s="93"/>
      <c r="AN30" s="92"/>
      <c r="AO30" s="92"/>
      <c r="AP30" s="93"/>
      <c r="AQ30" s="92"/>
      <c r="AR30" s="146"/>
      <c r="AS30" s="148"/>
    </row>
    <row r="31" spans="1:45" ht="19.5" customHeight="1" x14ac:dyDescent="0.25">
      <c r="A31" s="152"/>
      <c r="B31" s="292"/>
      <c r="C31" s="145"/>
      <c r="D31" s="145"/>
      <c r="E31" s="264"/>
      <c r="F31" s="287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52"/>
      <c r="AM31" s="74"/>
      <c r="AN31" s="74"/>
      <c r="AO31" s="74"/>
      <c r="AP31" s="74"/>
      <c r="AQ31" s="74"/>
      <c r="AR31" s="86"/>
      <c r="AS31" s="86"/>
    </row>
    <row r="32" spans="1:45" ht="13.5" customHeight="1" x14ac:dyDescent="0.25">
      <c r="A32" s="152"/>
      <c r="B32" s="152"/>
      <c r="C32" s="152"/>
      <c r="D32" s="152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52"/>
      <c r="AM32" s="74"/>
      <c r="AN32" s="74"/>
      <c r="AO32" s="74"/>
      <c r="AP32" s="74"/>
      <c r="AQ32" s="74"/>
      <c r="AR32" s="86"/>
      <c r="AS32" s="86"/>
    </row>
    <row r="33" spans="1:45" ht="13.5" customHeight="1" x14ac:dyDescent="0.25">
      <c r="A33" s="152"/>
      <c r="B33" s="152"/>
      <c r="C33" s="152"/>
      <c r="D33" s="152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52"/>
      <c r="AM33" s="74"/>
      <c r="AN33" s="74"/>
      <c r="AO33" s="74"/>
      <c r="AP33" s="74"/>
      <c r="AQ33" s="74"/>
      <c r="AR33" s="86"/>
      <c r="AS33" s="86"/>
    </row>
    <row r="34" spans="1:45" ht="24" customHeight="1" x14ac:dyDescent="0.25">
      <c r="A34" s="74"/>
      <c r="B34" s="101" t="s">
        <v>128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99"/>
      <c r="V34" s="148"/>
      <c r="W34" s="148"/>
      <c r="X34" s="74"/>
      <c r="Y34" s="101" t="s">
        <v>129</v>
      </c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99"/>
      <c r="AS34" s="86"/>
    </row>
    <row r="35" spans="1:45" s="87" customFormat="1" ht="13.5" customHeight="1" x14ac:dyDescent="0.15">
      <c r="A35" s="154"/>
      <c r="B35" s="234" t="s">
        <v>6</v>
      </c>
      <c r="C35" s="276" t="s">
        <v>115</v>
      </c>
      <c r="D35" s="277"/>
      <c r="E35" s="278" t="s">
        <v>7</v>
      </c>
      <c r="F35" s="279"/>
      <c r="G35" s="278" t="s">
        <v>5</v>
      </c>
      <c r="H35" s="279"/>
      <c r="I35" s="278" t="s">
        <v>10</v>
      </c>
      <c r="J35" s="282"/>
      <c r="K35" s="278" t="s">
        <v>11</v>
      </c>
      <c r="L35" s="282"/>
      <c r="M35" s="232"/>
      <c r="N35" s="284" t="s">
        <v>117</v>
      </c>
      <c r="O35" s="282"/>
      <c r="P35" s="282"/>
      <c r="Q35" s="282"/>
      <c r="R35" s="282"/>
      <c r="S35" s="282"/>
      <c r="T35" s="282"/>
      <c r="U35" s="234"/>
      <c r="V35" s="81"/>
      <c r="W35" s="74"/>
      <c r="X35" s="81"/>
      <c r="Y35" s="234" t="s">
        <v>6</v>
      </c>
      <c r="Z35" s="276" t="s">
        <v>115</v>
      </c>
      <c r="AA35" s="277"/>
      <c r="AB35" s="278" t="s">
        <v>7</v>
      </c>
      <c r="AC35" s="279"/>
      <c r="AD35" s="278" t="s">
        <v>5</v>
      </c>
      <c r="AE35" s="279"/>
      <c r="AF35" s="278" t="s">
        <v>10</v>
      </c>
      <c r="AG35" s="282"/>
      <c r="AH35" s="278" t="s">
        <v>11</v>
      </c>
      <c r="AI35" s="286"/>
      <c r="AJ35" s="234"/>
      <c r="AK35" s="284" t="s">
        <v>117</v>
      </c>
      <c r="AL35" s="282"/>
      <c r="AM35" s="282"/>
      <c r="AN35" s="282"/>
      <c r="AO35" s="282"/>
      <c r="AP35" s="282"/>
      <c r="AQ35" s="286"/>
      <c r="AR35" s="234"/>
      <c r="AS35" s="86"/>
    </row>
    <row r="36" spans="1:45" s="87" customFormat="1" ht="19.5" customHeight="1" x14ac:dyDescent="0.15">
      <c r="A36" s="74"/>
      <c r="B36" s="235"/>
      <c r="C36" s="155" t="s">
        <v>130</v>
      </c>
      <c r="D36" s="111" t="s">
        <v>120</v>
      </c>
      <c r="E36" s="280"/>
      <c r="F36" s="281"/>
      <c r="G36" s="280"/>
      <c r="H36" s="281"/>
      <c r="I36" s="280"/>
      <c r="J36" s="283"/>
      <c r="K36" s="280"/>
      <c r="L36" s="283"/>
      <c r="M36" s="233"/>
      <c r="N36" s="285"/>
      <c r="O36" s="283"/>
      <c r="P36" s="283"/>
      <c r="Q36" s="283"/>
      <c r="R36" s="283"/>
      <c r="S36" s="283"/>
      <c r="T36" s="283"/>
      <c r="U36" s="235"/>
      <c r="V36" s="81"/>
      <c r="W36" s="74"/>
      <c r="X36" s="81"/>
      <c r="Y36" s="235"/>
      <c r="Z36" s="155" t="s">
        <v>130</v>
      </c>
      <c r="AA36" s="111" t="s">
        <v>120</v>
      </c>
      <c r="AB36" s="280"/>
      <c r="AC36" s="281"/>
      <c r="AD36" s="280"/>
      <c r="AE36" s="281"/>
      <c r="AF36" s="280"/>
      <c r="AG36" s="283"/>
      <c r="AH36" s="280"/>
      <c r="AI36" s="287"/>
      <c r="AJ36" s="235"/>
      <c r="AK36" s="285"/>
      <c r="AL36" s="283"/>
      <c r="AM36" s="283"/>
      <c r="AN36" s="283"/>
      <c r="AO36" s="283"/>
      <c r="AP36" s="283"/>
      <c r="AQ36" s="287"/>
      <c r="AR36" s="235"/>
      <c r="AS36" s="86"/>
    </row>
    <row r="37" spans="1:45" s="87" customFormat="1" ht="13.5" customHeight="1" x14ac:dyDescent="0.15">
      <c r="A37" s="74"/>
      <c r="B37" s="242"/>
      <c r="C37" s="114"/>
      <c r="D37" s="115"/>
      <c r="E37" s="230"/>
      <c r="F37" s="227" t="s">
        <v>121</v>
      </c>
      <c r="G37" s="244"/>
      <c r="H37" s="227" t="s">
        <v>50</v>
      </c>
      <c r="I37" s="230"/>
      <c r="J37" s="227" t="s">
        <v>224</v>
      </c>
      <c r="K37" s="230"/>
      <c r="L37" s="232" t="s">
        <v>123</v>
      </c>
      <c r="M37" s="234"/>
      <c r="N37" s="236"/>
      <c r="O37" s="237"/>
      <c r="P37" s="237"/>
      <c r="Q37" s="237"/>
      <c r="R37" s="237"/>
      <c r="S37" s="237"/>
      <c r="T37" s="237"/>
      <c r="U37" s="234"/>
      <c r="V37" s="81"/>
      <c r="W37" s="81"/>
      <c r="X37" s="74"/>
      <c r="Y37" s="242"/>
      <c r="Z37" s="117"/>
      <c r="AA37" s="156"/>
      <c r="AB37" s="261"/>
      <c r="AC37" s="227" t="s">
        <v>121</v>
      </c>
      <c r="AD37" s="244"/>
      <c r="AE37" s="227" t="s">
        <v>50</v>
      </c>
      <c r="AF37" s="244"/>
      <c r="AG37" s="227" t="s">
        <v>224</v>
      </c>
      <c r="AH37" s="230"/>
      <c r="AI37" s="232" t="s">
        <v>123</v>
      </c>
      <c r="AJ37" s="234"/>
      <c r="AK37" s="255"/>
      <c r="AL37" s="256"/>
      <c r="AM37" s="256"/>
      <c r="AN37" s="256"/>
      <c r="AO37" s="256"/>
      <c r="AP37" s="256"/>
      <c r="AQ37" s="257"/>
      <c r="AR37" s="234"/>
      <c r="AS37" s="86"/>
    </row>
    <row r="38" spans="1:45" s="87" customFormat="1" ht="19.5" customHeight="1" x14ac:dyDescent="0.15">
      <c r="A38" s="74"/>
      <c r="B38" s="248"/>
      <c r="C38" s="118"/>
      <c r="D38" s="119"/>
      <c r="E38" s="231"/>
      <c r="F38" s="246"/>
      <c r="G38" s="249"/>
      <c r="H38" s="246"/>
      <c r="I38" s="247"/>
      <c r="J38" s="246"/>
      <c r="K38" s="247"/>
      <c r="L38" s="250"/>
      <c r="M38" s="254"/>
      <c r="N38" s="239"/>
      <c r="O38" s="240"/>
      <c r="P38" s="240"/>
      <c r="Q38" s="240"/>
      <c r="R38" s="240"/>
      <c r="S38" s="240"/>
      <c r="T38" s="240"/>
      <c r="U38" s="235"/>
      <c r="V38" s="81"/>
      <c r="W38" s="81"/>
      <c r="X38" s="74"/>
      <c r="Y38" s="274"/>
      <c r="Z38" s="157"/>
      <c r="AA38" s="126"/>
      <c r="AB38" s="275"/>
      <c r="AC38" s="271"/>
      <c r="AD38" s="270"/>
      <c r="AE38" s="271"/>
      <c r="AF38" s="270"/>
      <c r="AG38" s="271"/>
      <c r="AH38" s="272"/>
      <c r="AI38" s="273"/>
      <c r="AJ38" s="266"/>
      <c r="AK38" s="267"/>
      <c r="AL38" s="268"/>
      <c r="AM38" s="268"/>
      <c r="AN38" s="268"/>
      <c r="AO38" s="268"/>
      <c r="AP38" s="268"/>
      <c r="AQ38" s="269"/>
      <c r="AR38" s="235"/>
      <c r="AS38" s="86"/>
    </row>
    <row r="39" spans="1:45" s="87" customFormat="1" ht="13.5" customHeight="1" x14ac:dyDescent="0.15">
      <c r="A39" s="74"/>
      <c r="B39" s="242"/>
      <c r="C39" s="114"/>
      <c r="D39" s="115"/>
      <c r="E39" s="230"/>
      <c r="F39" s="227" t="s">
        <v>121</v>
      </c>
      <c r="G39" s="244"/>
      <c r="H39" s="227" t="s">
        <v>50</v>
      </c>
      <c r="I39" s="230"/>
      <c r="J39" s="227" t="s">
        <v>224</v>
      </c>
      <c r="K39" s="230"/>
      <c r="L39" s="232" t="s">
        <v>123</v>
      </c>
      <c r="M39" s="234"/>
      <c r="N39" s="354"/>
      <c r="O39" s="355"/>
      <c r="P39" s="355"/>
      <c r="Q39" s="355"/>
      <c r="R39" s="355"/>
      <c r="S39" s="355"/>
      <c r="T39" s="356"/>
      <c r="U39" s="234"/>
      <c r="V39" s="81"/>
      <c r="W39" s="81"/>
      <c r="X39" s="74"/>
      <c r="Y39" s="242"/>
      <c r="Z39" s="117"/>
      <c r="AA39" s="156"/>
      <c r="AB39" s="261"/>
      <c r="AC39" s="227" t="s">
        <v>121</v>
      </c>
      <c r="AD39" s="244"/>
      <c r="AE39" s="227" t="s">
        <v>50</v>
      </c>
      <c r="AF39" s="244"/>
      <c r="AG39" s="227" t="s">
        <v>224</v>
      </c>
      <c r="AH39" s="230"/>
      <c r="AI39" s="232" t="s">
        <v>123</v>
      </c>
      <c r="AJ39" s="234"/>
      <c r="AK39" s="255"/>
      <c r="AL39" s="256"/>
      <c r="AM39" s="256"/>
      <c r="AN39" s="256"/>
      <c r="AO39" s="256"/>
      <c r="AP39" s="256"/>
      <c r="AQ39" s="257"/>
      <c r="AR39" s="234"/>
      <c r="AS39" s="86"/>
    </row>
    <row r="40" spans="1:45" s="87" customFormat="1" ht="19.5" customHeight="1" x14ac:dyDescent="0.15">
      <c r="A40" s="74"/>
      <c r="B40" s="248"/>
      <c r="C40" s="118"/>
      <c r="D40" s="119"/>
      <c r="E40" s="231"/>
      <c r="F40" s="246"/>
      <c r="G40" s="249"/>
      <c r="H40" s="246"/>
      <c r="I40" s="247"/>
      <c r="J40" s="246"/>
      <c r="K40" s="247"/>
      <c r="L40" s="250"/>
      <c r="M40" s="254"/>
      <c r="N40" s="357"/>
      <c r="O40" s="358"/>
      <c r="P40" s="358"/>
      <c r="Q40" s="358"/>
      <c r="R40" s="358"/>
      <c r="S40" s="358"/>
      <c r="T40" s="359"/>
      <c r="U40" s="235"/>
      <c r="V40" s="81"/>
      <c r="W40" s="81"/>
      <c r="X40" s="74"/>
      <c r="Y40" s="243"/>
      <c r="Z40" s="159"/>
      <c r="AA40" s="123"/>
      <c r="AB40" s="262"/>
      <c r="AC40" s="228"/>
      <c r="AD40" s="245"/>
      <c r="AE40" s="228"/>
      <c r="AF40" s="245"/>
      <c r="AG40" s="228"/>
      <c r="AH40" s="231"/>
      <c r="AI40" s="233"/>
      <c r="AJ40" s="235"/>
      <c r="AK40" s="258"/>
      <c r="AL40" s="259"/>
      <c r="AM40" s="259"/>
      <c r="AN40" s="259"/>
      <c r="AO40" s="259"/>
      <c r="AP40" s="259"/>
      <c r="AQ40" s="260"/>
      <c r="AR40" s="235"/>
      <c r="AS40" s="86"/>
    </row>
    <row r="41" spans="1:45" s="87" customFormat="1" ht="13.5" customHeight="1" x14ac:dyDescent="0.15">
      <c r="A41" s="74"/>
      <c r="B41" s="242"/>
      <c r="C41" s="114"/>
      <c r="D41" s="115"/>
      <c r="E41" s="230"/>
      <c r="F41" s="227" t="s">
        <v>121</v>
      </c>
      <c r="G41" s="244"/>
      <c r="H41" s="227" t="s">
        <v>50</v>
      </c>
      <c r="I41" s="230"/>
      <c r="J41" s="227" t="s">
        <v>224</v>
      </c>
      <c r="K41" s="230"/>
      <c r="L41" s="232" t="s">
        <v>123</v>
      </c>
      <c r="M41" s="234"/>
      <c r="N41" s="236"/>
      <c r="O41" s="237"/>
      <c r="P41" s="237"/>
      <c r="Q41" s="237"/>
      <c r="R41" s="237"/>
      <c r="S41" s="237"/>
      <c r="T41" s="238"/>
      <c r="U41" s="234"/>
      <c r="V41" s="81"/>
      <c r="W41" s="74"/>
      <c r="X41" s="74"/>
      <c r="Y41" s="242"/>
      <c r="Z41" s="117"/>
      <c r="AA41" s="156"/>
      <c r="AB41" s="261"/>
      <c r="AC41" s="227" t="s">
        <v>121</v>
      </c>
      <c r="AD41" s="244"/>
      <c r="AE41" s="227" t="s">
        <v>50</v>
      </c>
      <c r="AF41" s="244"/>
      <c r="AG41" s="227" t="s">
        <v>224</v>
      </c>
      <c r="AH41" s="230"/>
      <c r="AI41" s="232" t="s">
        <v>123</v>
      </c>
      <c r="AJ41" s="234"/>
      <c r="AK41" s="255"/>
      <c r="AL41" s="256"/>
      <c r="AM41" s="256"/>
      <c r="AN41" s="256"/>
      <c r="AO41" s="256"/>
      <c r="AP41" s="256"/>
      <c r="AQ41" s="257"/>
      <c r="AR41" s="234"/>
      <c r="AS41" s="86"/>
    </row>
    <row r="42" spans="1:45" s="87" customFormat="1" ht="19.5" customHeight="1" x14ac:dyDescent="0.15">
      <c r="A42" s="74"/>
      <c r="B42" s="248"/>
      <c r="C42" s="118"/>
      <c r="D42" s="119"/>
      <c r="E42" s="231"/>
      <c r="F42" s="246"/>
      <c r="G42" s="249"/>
      <c r="H42" s="246"/>
      <c r="I42" s="247"/>
      <c r="J42" s="246"/>
      <c r="K42" s="247"/>
      <c r="L42" s="250"/>
      <c r="M42" s="254"/>
      <c r="N42" s="239"/>
      <c r="O42" s="240"/>
      <c r="P42" s="240"/>
      <c r="Q42" s="240"/>
      <c r="R42" s="240"/>
      <c r="S42" s="240"/>
      <c r="T42" s="241"/>
      <c r="U42" s="235"/>
      <c r="V42" s="81"/>
      <c r="W42" s="74"/>
      <c r="X42" s="74"/>
      <c r="Y42" s="243"/>
      <c r="Z42" s="159"/>
      <c r="AA42" s="123"/>
      <c r="AB42" s="262"/>
      <c r="AC42" s="228"/>
      <c r="AD42" s="245"/>
      <c r="AE42" s="228"/>
      <c r="AF42" s="245"/>
      <c r="AG42" s="228"/>
      <c r="AH42" s="231"/>
      <c r="AI42" s="233"/>
      <c r="AJ42" s="235"/>
      <c r="AK42" s="258"/>
      <c r="AL42" s="259"/>
      <c r="AM42" s="259"/>
      <c r="AN42" s="259"/>
      <c r="AO42" s="259"/>
      <c r="AP42" s="259"/>
      <c r="AQ42" s="260"/>
      <c r="AR42" s="235"/>
      <c r="AS42" s="86"/>
    </row>
    <row r="43" spans="1:45" s="87" customFormat="1" ht="13.5" customHeight="1" x14ac:dyDescent="0.15">
      <c r="A43" s="74"/>
      <c r="B43" s="242"/>
      <c r="C43" s="114"/>
      <c r="D43" s="115"/>
      <c r="E43" s="230"/>
      <c r="F43" s="227" t="s">
        <v>121</v>
      </c>
      <c r="G43" s="244"/>
      <c r="H43" s="227" t="s">
        <v>50</v>
      </c>
      <c r="I43" s="230"/>
      <c r="J43" s="227" t="s">
        <v>224</v>
      </c>
      <c r="K43" s="230"/>
      <c r="L43" s="232" t="s">
        <v>123</v>
      </c>
      <c r="M43" s="234"/>
      <c r="N43" s="236"/>
      <c r="O43" s="237"/>
      <c r="P43" s="237"/>
      <c r="Q43" s="237"/>
      <c r="R43" s="237"/>
      <c r="S43" s="237"/>
      <c r="T43" s="238"/>
      <c r="U43" s="234"/>
      <c r="V43" s="81"/>
      <c r="W43" s="74"/>
      <c r="X43" s="74"/>
      <c r="Y43" s="242"/>
      <c r="Z43" s="117"/>
      <c r="AA43" s="156"/>
      <c r="AB43" s="261"/>
      <c r="AC43" s="227" t="s">
        <v>121</v>
      </c>
      <c r="AD43" s="244"/>
      <c r="AE43" s="227" t="s">
        <v>50</v>
      </c>
      <c r="AF43" s="244"/>
      <c r="AG43" s="227" t="s">
        <v>122</v>
      </c>
      <c r="AH43" s="230"/>
      <c r="AI43" s="232" t="s">
        <v>123</v>
      </c>
      <c r="AJ43" s="234"/>
      <c r="AK43" s="255"/>
      <c r="AL43" s="256"/>
      <c r="AM43" s="256"/>
      <c r="AN43" s="256"/>
      <c r="AO43" s="256"/>
      <c r="AP43" s="256"/>
      <c r="AQ43" s="257"/>
      <c r="AR43" s="234"/>
      <c r="AS43" s="86"/>
    </row>
    <row r="44" spans="1:45" s="87" customFormat="1" ht="19.5" customHeight="1" x14ac:dyDescent="0.15">
      <c r="A44" s="74"/>
      <c r="B44" s="248"/>
      <c r="C44" s="118"/>
      <c r="D44" s="119"/>
      <c r="E44" s="231"/>
      <c r="F44" s="246"/>
      <c r="G44" s="249"/>
      <c r="H44" s="246"/>
      <c r="I44" s="247"/>
      <c r="J44" s="246"/>
      <c r="K44" s="247"/>
      <c r="L44" s="250"/>
      <c r="M44" s="254"/>
      <c r="N44" s="239"/>
      <c r="O44" s="240"/>
      <c r="P44" s="240"/>
      <c r="Q44" s="240"/>
      <c r="R44" s="240"/>
      <c r="S44" s="240"/>
      <c r="T44" s="241"/>
      <c r="U44" s="235"/>
      <c r="V44" s="81"/>
      <c r="W44" s="74"/>
      <c r="X44" s="74"/>
      <c r="Y44" s="243"/>
      <c r="Z44" s="159"/>
      <c r="AA44" s="123"/>
      <c r="AB44" s="262"/>
      <c r="AC44" s="228"/>
      <c r="AD44" s="245"/>
      <c r="AE44" s="228"/>
      <c r="AF44" s="245"/>
      <c r="AG44" s="228"/>
      <c r="AH44" s="231"/>
      <c r="AI44" s="233"/>
      <c r="AJ44" s="235"/>
      <c r="AK44" s="258"/>
      <c r="AL44" s="259"/>
      <c r="AM44" s="259"/>
      <c r="AN44" s="259"/>
      <c r="AO44" s="259"/>
      <c r="AP44" s="259"/>
      <c r="AQ44" s="260"/>
      <c r="AR44" s="235"/>
      <c r="AS44" s="86"/>
    </row>
    <row r="45" spans="1:45" s="87" customFormat="1" ht="13.5" customHeight="1" x14ac:dyDescent="0.15">
      <c r="A45" s="74"/>
      <c r="B45" s="242"/>
      <c r="C45" s="114"/>
      <c r="D45" s="115"/>
      <c r="E45" s="230"/>
      <c r="F45" s="227" t="s">
        <v>121</v>
      </c>
      <c r="G45" s="244"/>
      <c r="H45" s="227" t="s">
        <v>50</v>
      </c>
      <c r="I45" s="230"/>
      <c r="J45" s="227" t="s">
        <v>122</v>
      </c>
      <c r="K45" s="230"/>
      <c r="L45" s="232" t="s">
        <v>123</v>
      </c>
      <c r="M45" s="234"/>
      <c r="N45" s="236"/>
      <c r="O45" s="237"/>
      <c r="P45" s="237"/>
      <c r="Q45" s="237"/>
      <c r="R45" s="237"/>
      <c r="S45" s="237"/>
      <c r="T45" s="238"/>
      <c r="U45" s="234"/>
      <c r="V45" s="81"/>
      <c r="W45" s="74"/>
      <c r="X45" s="74"/>
      <c r="Y45" s="242"/>
      <c r="Z45" s="117"/>
      <c r="AA45" s="156"/>
      <c r="AB45" s="261"/>
      <c r="AC45" s="227" t="s">
        <v>121</v>
      </c>
      <c r="AD45" s="244"/>
      <c r="AE45" s="227" t="s">
        <v>50</v>
      </c>
      <c r="AF45" s="244"/>
      <c r="AG45" s="227" t="s">
        <v>122</v>
      </c>
      <c r="AH45" s="230"/>
      <c r="AI45" s="232" t="s">
        <v>123</v>
      </c>
      <c r="AJ45" s="234"/>
      <c r="AK45" s="255"/>
      <c r="AL45" s="256"/>
      <c r="AM45" s="256"/>
      <c r="AN45" s="256"/>
      <c r="AO45" s="256"/>
      <c r="AP45" s="256"/>
      <c r="AQ45" s="257"/>
      <c r="AR45" s="234"/>
      <c r="AS45" s="86"/>
    </row>
    <row r="46" spans="1:45" s="87" customFormat="1" ht="19.5" customHeight="1" x14ac:dyDescent="0.15">
      <c r="A46" s="74"/>
      <c r="B46" s="248"/>
      <c r="C46" s="118"/>
      <c r="D46" s="119"/>
      <c r="E46" s="247"/>
      <c r="F46" s="246"/>
      <c r="G46" s="249"/>
      <c r="H46" s="246"/>
      <c r="I46" s="247"/>
      <c r="J46" s="246"/>
      <c r="K46" s="247"/>
      <c r="L46" s="250"/>
      <c r="M46" s="254"/>
      <c r="N46" s="239"/>
      <c r="O46" s="240"/>
      <c r="P46" s="240"/>
      <c r="Q46" s="240"/>
      <c r="R46" s="240"/>
      <c r="S46" s="240"/>
      <c r="T46" s="241"/>
      <c r="U46" s="235"/>
      <c r="V46" s="81"/>
      <c r="W46" s="74"/>
      <c r="X46" s="74"/>
      <c r="Y46" s="243"/>
      <c r="Z46" s="159"/>
      <c r="AA46" s="123"/>
      <c r="AB46" s="262"/>
      <c r="AC46" s="228"/>
      <c r="AD46" s="245"/>
      <c r="AE46" s="228"/>
      <c r="AF46" s="245"/>
      <c r="AG46" s="228"/>
      <c r="AH46" s="231"/>
      <c r="AI46" s="233"/>
      <c r="AJ46" s="235"/>
      <c r="AK46" s="258"/>
      <c r="AL46" s="259"/>
      <c r="AM46" s="259"/>
      <c r="AN46" s="259"/>
      <c r="AO46" s="259"/>
      <c r="AP46" s="259"/>
      <c r="AQ46" s="260"/>
      <c r="AR46" s="235"/>
      <c r="AS46" s="86"/>
    </row>
    <row r="47" spans="1:45" s="87" customFormat="1" ht="13.5" customHeight="1" x14ac:dyDescent="0.15">
      <c r="A47" s="74"/>
      <c r="B47" s="242"/>
      <c r="C47" s="114"/>
      <c r="D47" s="115"/>
      <c r="E47" s="230"/>
      <c r="F47" s="227" t="s">
        <v>121</v>
      </c>
      <c r="G47" s="244"/>
      <c r="H47" s="227" t="s">
        <v>50</v>
      </c>
      <c r="I47" s="230"/>
      <c r="J47" s="227" t="s">
        <v>122</v>
      </c>
      <c r="K47" s="263"/>
      <c r="L47" s="232" t="s">
        <v>123</v>
      </c>
      <c r="M47" s="234"/>
      <c r="N47" s="236"/>
      <c r="O47" s="237"/>
      <c r="P47" s="237"/>
      <c r="Q47" s="237"/>
      <c r="R47" s="237"/>
      <c r="S47" s="237"/>
      <c r="T47" s="238"/>
      <c r="U47" s="234"/>
      <c r="V47" s="81"/>
      <c r="W47" s="74"/>
      <c r="X47" s="74"/>
      <c r="Y47" s="242"/>
      <c r="Z47" s="117"/>
      <c r="AA47" s="156"/>
      <c r="AB47" s="261"/>
      <c r="AC47" s="227" t="s">
        <v>121</v>
      </c>
      <c r="AD47" s="244"/>
      <c r="AE47" s="227" t="s">
        <v>50</v>
      </c>
      <c r="AF47" s="244"/>
      <c r="AG47" s="227" t="s">
        <v>122</v>
      </c>
      <c r="AH47" s="230"/>
      <c r="AI47" s="232" t="s">
        <v>123</v>
      </c>
      <c r="AJ47" s="234"/>
      <c r="AK47" s="255"/>
      <c r="AL47" s="256"/>
      <c r="AM47" s="256"/>
      <c r="AN47" s="256"/>
      <c r="AO47" s="256"/>
      <c r="AP47" s="256"/>
      <c r="AQ47" s="257"/>
      <c r="AR47" s="234"/>
      <c r="AS47" s="86"/>
    </row>
    <row r="48" spans="1:45" s="87" customFormat="1" ht="19.5" customHeight="1" x14ac:dyDescent="0.15">
      <c r="A48" s="74"/>
      <c r="B48" s="248"/>
      <c r="C48" s="118"/>
      <c r="D48" s="119"/>
      <c r="E48" s="247"/>
      <c r="F48" s="246"/>
      <c r="G48" s="249"/>
      <c r="H48" s="246"/>
      <c r="I48" s="247"/>
      <c r="J48" s="246"/>
      <c r="K48" s="265"/>
      <c r="L48" s="250"/>
      <c r="M48" s="254"/>
      <c r="N48" s="239"/>
      <c r="O48" s="240"/>
      <c r="P48" s="240"/>
      <c r="Q48" s="240"/>
      <c r="R48" s="240"/>
      <c r="S48" s="240"/>
      <c r="T48" s="241"/>
      <c r="U48" s="235"/>
      <c r="V48" s="81"/>
      <c r="W48" s="74"/>
      <c r="X48" s="74"/>
      <c r="Y48" s="243"/>
      <c r="Z48" s="159"/>
      <c r="AA48" s="123"/>
      <c r="AB48" s="262"/>
      <c r="AC48" s="228"/>
      <c r="AD48" s="245"/>
      <c r="AE48" s="228"/>
      <c r="AF48" s="245"/>
      <c r="AG48" s="228"/>
      <c r="AH48" s="231"/>
      <c r="AI48" s="233"/>
      <c r="AJ48" s="235"/>
      <c r="AK48" s="258"/>
      <c r="AL48" s="259"/>
      <c r="AM48" s="259"/>
      <c r="AN48" s="259"/>
      <c r="AO48" s="259"/>
      <c r="AP48" s="259"/>
      <c r="AQ48" s="260"/>
      <c r="AR48" s="235"/>
      <c r="AS48" s="86"/>
    </row>
    <row r="49" spans="1:46" s="87" customFormat="1" ht="13.5" customHeight="1" x14ac:dyDescent="0.15">
      <c r="A49" s="74"/>
      <c r="B49" s="242"/>
      <c r="C49" s="114"/>
      <c r="D49" s="115"/>
      <c r="E49" s="230"/>
      <c r="F49" s="227" t="s">
        <v>121</v>
      </c>
      <c r="G49" s="244"/>
      <c r="H49" s="227" t="s">
        <v>50</v>
      </c>
      <c r="I49" s="230"/>
      <c r="J49" s="227" t="s">
        <v>122</v>
      </c>
      <c r="K49" s="263"/>
      <c r="L49" s="232" t="s">
        <v>123</v>
      </c>
      <c r="M49" s="234"/>
      <c r="N49" s="236"/>
      <c r="O49" s="237"/>
      <c r="P49" s="237"/>
      <c r="Q49" s="237"/>
      <c r="R49" s="237"/>
      <c r="S49" s="237"/>
      <c r="T49" s="238"/>
      <c r="U49" s="234"/>
      <c r="V49" s="81"/>
      <c r="W49" s="74"/>
      <c r="X49" s="74"/>
      <c r="Y49" s="242"/>
      <c r="Z49" s="117"/>
      <c r="AA49" s="156"/>
      <c r="AB49" s="261"/>
      <c r="AC49" s="227" t="s">
        <v>121</v>
      </c>
      <c r="AD49" s="244"/>
      <c r="AE49" s="227" t="s">
        <v>50</v>
      </c>
      <c r="AF49" s="244"/>
      <c r="AG49" s="227" t="s">
        <v>122</v>
      </c>
      <c r="AH49" s="230"/>
      <c r="AI49" s="232" t="s">
        <v>123</v>
      </c>
      <c r="AJ49" s="234"/>
      <c r="AK49" s="255"/>
      <c r="AL49" s="256"/>
      <c r="AM49" s="256"/>
      <c r="AN49" s="256"/>
      <c r="AO49" s="256"/>
      <c r="AP49" s="256"/>
      <c r="AQ49" s="257"/>
      <c r="AR49" s="234"/>
      <c r="AS49" s="86"/>
    </row>
    <row r="50" spans="1:46" s="87" customFormat="1" ht="19.5" customHeight="1" x14ac:dyDescent="0.15">
      <c r="A50" s="74"/>
      <c r="B50" s="248"/>
      <c r="C50" s="118"/>
      <c r="D50" s="119"/>
      <c r="E50" s="247"/>
      <c r="F50" s="246"/>
      <c r="G50" s="249"/>
      <c r="H50" s="246"/>
      <c r="I50" s="247"/>
      <c r="J50" s="246"/>
      <c r="K50" s="265"/>
      <c r="L50" s="250"/>
      <c r="M50" s="254"/>
      <c r="N50" s="239"/>
      <c r="O50" s="240"/>
      <c r="P50" s="240"/>
      <c r="Q50" s="240"/>
      <c r="R50" s="240"/>
      <c r="S50" s="240"/>
      <c r="T50" s="241"/>
      <c r="U50" s="235"/>
      <c r="V50" s="81"/>
      <c r="W50" s="74"/>
      <c r="X50" s="74"/>
      <c r="Y50" s="243"/>
      <c r="Z50" s="159"/>
      <c r="AA50" s="123"/>
      <c r="AB50" s="262"/>
      <c r="AC50" s="228"/>
      <c r="AD50" s="245"/>
      <c r="AE50" s="228"/>
      <c r="AF50" s="245"/>
      <c r="AG50" s="228"/>
      <c r="AH50" s="231"/>
      <c r="AI50" s="233"/>
      <c r="AJ50" s="235"/>
      <c r="AK50" s="258"/>
      <c r="AL50" s="259"/>
      <c r="AM50" s="259"/>
      <c r="AN50" s="259"/>
      <c r="AO50" s="259"/>
      <c r="AP50" s="259"/>
      <c r="AQ50" s="260"/>
      <c r="AR50" s="235"/>
      <c r="AS50" s="86"/>
    </row>
    <row r="51" spans="1:46" s="87" customFormat="1" ht="13.5" customHeight="1" x14ac:dyDescent="0.15">
      <c r="A51" s="74"/>
      <c r="B51" s="242"/>
      <c r="C51" s="114"/>
      <c r="D51" s="115"/>
      <c r="E51" s="230"/>
      <c r="F51" s="227" t="s">
        <v>121</v>
      </c>
      <c r="G51" s="244"/>
      <c r="H51" s="227" t="s">
        <v>50</v>
      </c>
      <c r="I51" s="230"/>
      <c r="J51" s="227" t="s">
        <v>122</v>
      </c>
      <c r="K51" s="263"/>
      <c r="L51" s="232" t="s">
        <v>123</v>
      </c>
      <c r="M51" s="234"/>
      <c r="N51" s="236"/>
      <c r="O51" s="237"/>
      <c r="P51" s="237"/>
      <c r="Q51" s="237"/>
      <c r="R51" s="237"/>
      <c r="S51" s="237"/>
      <c r="T51" s="238"/>
      <c r="U51" s="234"/>
      <c r="V51" s="81"/>
      <c r="W51" s="74"/>
      <c r="X51" s="74"/>
      <c r="Y51" s="242"/>
      <c r="Z51" s="117"/>
      <c r="AA51" s="156"/>
      <c r="AB51" s="261"/>
      <c r="AC51" s="227" t="s">
        <v>121</v>
      </c>
      <c r="AD51" s="244"/>
      <c r="AE51" s="227" t="s">
        <v>50</v>
      </c>
      <c r="AF51" s="244"/>
      <c r="AG51" s="227" t="s">
        <v>122</v>
      </c>
      <c r="AH51" s="230"/>
      <c r="AI51" s="232" t="s">
        <v>123</v>
      </c>
      <c r="AJ51" s="234"/>
      <c r="AK51" s="255"/>
      <c r="AL51" s="256"/>
      <c r="AM51" s="256"/>
      <c r="AN51" s="256"/>
      <c r="AO51" s="256"/>
      <c r="AP51" s="256"/>
      <c r="AQ51" s="257"/>
      <c r="AR51" s="234"/>
      <c r="AS51" s="86"/>
    </row>
    <row r="52" spans="1:46" s="87" customFormat="1" ht="19.5" customHeight="1" x14ac:dyDescent="0.15">
      <c r="A52" s="74"/>
      <c r="B52" s="248"/>
      <c r="C52" s="118"/>
      <c r="D52" s="119"/>
      <c r="E52" s="247"/>
      <c r="F52" s="246"/>
      <c r="G52" s="249"/>
      <c r="H52" s="246"/>
      <c r="I52" s="247"/>
      <c r="J52" s="246"/>
      <c r="K52" s="264"/>
      <c r="L52" s="250"/>
      <c r="M52" s="254"/>
      <c r="N52" s="239"/>
      <c r="O52" s="240"/>
      <c r="P52" s="240"/>
      <c r="Q52" s="240"/>
      <c r="R52" s="240"/>
      <c r="S52" s="240"/>
      <c r="T52" s="241"/>
      <c r="U52" s="235"/>
      <c r="V52" s="81"/>
      <c r="W52" s="74"/>
      <c r="X52" s="74"/>
      <c r="Y52" s="243"/>
      <c r="Z52" s="159"/>
      <c r="AA52" s="123"/>
      <c r="AB52" s="262"/>
      <c r="AC52" s="228"/>
      <c r="AD52" s="245"/>
      <c r="AE52" s="228"/>
      <c r="AF52" s="245"/>
      <c r="AG52" s="228"/>
      <c r="AH52" s="231"/>
      <c r="AI52" s="233"/>
      <c r="AJ52" s="235"/>
      <c r="AK52" s="258"/>
      <c r="AL52" s="259"/>
      <c r="AM52" s="259"/>
      <c r="AN52" s="259"/>
      <c r="AO52" s="259"/>
      <c r="AP52" s="259"/>
      <c r="AQ52" s="260"/>
      <c r="AR52" s="235"/>
      <c r="AS52" s="86"/>
    </row>
    <row r="53" spans="1:46" s="87" customFormat="1" ht="13.5" customHeight="1" x14ac:dyDescent="0.15">
      <c r="A53" s="74"/>
      <c r="B53" s="242"/>
      <c r="C53" s="114"/>
      <c r="D53" s="115"/>
      <c r="E53" s="230"/>
      <c r="F53" s="227" t="s">
        <v>121</v>
      </c>
      <c r="G53" s="244"/>
      <c r="H53" s="227" t="s">
        <v>50</v>
      </c>
      <c r="I53" s="230"/>
      <c r="J53" s="227" t="s">
        <v>122</v>
      </c>
      <c r="K53" s="230"/>
      <c r="L53" s="232" t="s">
        <v>123</v>
      </c>
      <c r="M53" s="234"/>
      <c r="N53" s="236"/>
      <c r="O53" s="237"/>
      <c r="P53" s="237"/>
      <c r="Q53" s="237"/>
      <c r="R53" s="237"/>
      <c r="S53" s="237"/>
      <c r="T53" s="238"/>
      <c r="U53" s="234"/>
      <c r="V53" s="81"/>
      <c r="W53" s="74"/>
      <c r="X53" s="74"/>
      <c r="Y53" s="242"/>
      <c r="Z53" s="117"/>
      <c r="AA53" s="156"/>
      <c r="AB53" s="261"/>
      <c r="AC53" s="227" t="s">
        <v>121</v>
      </c>
      <c r="AD53" s="244"/>
      <c r="AE53" s="227" t="s">
        <v>50</v>
      </c>
      <c r="AF53" s="244"/>
      <c r="AG53" s="227" t="s">
        <v>122</v>
      </c>
      <c r="AH53" s="230"/>
      <c r="AI53" s="232" t="s">
        <v>123</v>
      </c>
      <c r="AJ53" s="234"/>
      <c r="AK53" s="255"/>
      <c r="AL53" s="256"/>
      <c r="AM53" s="256"/>
      <c r="AN53" s="256"/>
      <c r="AO53" s="256"/>
      <c r="AP53" s="256"/>
      <c r="AQ53" s="257"/>
      <c r="AR53" s="234"/>
      <c r="AS53" s="86"/>
    </row>
    <row r="54" spans="1:46" s="87" customFormat="1" ht="19.5" customHeight="1" x14ac:dyDescent="0.15">
      <c r="A54" s="74"/>
      <c r="B54" s="248"/>
      <c r="C54" s="118"/>
      <c r="D54" s="119"/>
      <c r="E54" s="247"/>
      <c r="F54" s="246"/>
      <c r="G54" s="249"/>
      <c r="H54" s="246"/>
      <c r="I54" s="247"/>
      <c r="J54" s="246"/>
      <c r="K54" s="247"/>
      <c r="L54" s="250"/>
      <c r="M54" s="254"/>
      <c r="N54" s="239"/>
      <c r="O54" s="240"/>
      <c r="P54" s="240"/>
      <c r="Q54" s="240"/>
      <c r="R54" s="240"/>
      <c r="S54" s="240"/>
      <c r="T54" s="241"/>
      <c r="U54" s="235"/>
      <c r="V54" s="81"/>
      <c r="W54" s="74"/>
      <c r="X54" s="74"/>
      <c r="Y54" s="243"/>
      <c r="Z54" s="159"/>
      <c r="AA54" s="123"/>
      <c r="AB54" s="262"/>
      <c r="AC54" s="228"/>
      <c r="AD54" s="245"/>
      <c r="AE54" s="228"/>
      <c r="AF54" s="245"/>
      <c r="AG54" s="228"/>
      <c r="AH54" s="231"/>
      <c r="AI54" s="233"/>
      <c r="AJ54" s="235"/>
      <c r="AK54" s="258"/>
      <c r="AL54" s="259"/>
      <c r="AM54" s="259"/>
      <c r="AN54" s="259"/>
      <c r="AO54" s="259"/>
      <c r="AP54" s="259"/>
      <c r="AQ54" s="260"/>
      <c r="AR54" s="235"/>
      <c r="AS54" s="86"/>
    </row>
    <row r="55" spans="1:46" s="87" customFormat="1" ht="13.5" customHeight="1" x14ac:dyDescent="0.15">
      <c r="A55" s="74"/>
      <c r="B55" s="242"/>
      <c r="C55" s="114"/>
      <c r="D55" s="115"/>
      <c r="E55" s="230"/>
      <c r="F55" s="227" t="s">
        <v>121</v>
      </c>
      <c r="G55" s="244"/>
      <c r="H55" s="227" t="s">
        <v>50</v>
      </c>
      <c r="I55" s="230"/>
      <c r="J55" s="227" t="s">
        <v>122</v>
      </c>
      <c r="K55" s="230"/>
      <c r="L55" s="232" t="s">
        <v>123</v>
      </c>
      <c r="M55" s="234"/>
      <c r="N55" s="236"/>
      <c r="O55" s="237"/>
      <c r="P55" s="237"/>
      <c r="Q55" s="237"/>
      <c r="R55" s="237"/>
      <c r="S55" s="237"/>
      <c r="T55" s="238"/>
      <c r="U55" s="234"/>
      <c r="V55" s="81"/>
      <c r="W55" s="74"/>
      <c r="X55" s="74"/>
      <c r="Y55" s="242"/>
      <c r="Z55" s="117"/>
      <c r="AA55" s="156"/>
      <c r="AB55" s="261"/>
      <c r="AC55" s="227" t="s">
        <v>121</v>
      </c>
      <c r="AD55" s="244"/>
      <c r="AE55" s="227" t="s">
        <v>50</v>
      </c>
      <c r="AF55" s="244"/>
      <c r="AG55" s="227" t="s">
        <v>122</v>
      </c>
      <c r="AH55" s="230"/>
      <c r="AI55" s="232" t="s">
        <v>123</v>
      </c>
      <c r="AJ55" s="234"/>
      <c r="AK55" s="255"/>
      <c r="AL55" s="256"/>
      <c r="AM55" s="256"/>
      <c r="AN55" s="256"/>
      <c r="AO55" s="256"/>
      <c r="AP55" s="256"/>
      <c r="AQ55" s="257"/>
      <c r="AR55" s="234"/>
      <c r="AS55" s="86"/>
    </row>
    <row r="56" spans="1:46" s="87" customFormat="1" ht="19.5" customHeight="1" x14ac:dyDescent="0.15">
      <c r="A56" s="74"/>
      <c r="B56" s="248"/>
      <c r="C56" s="118"/>
      <c r="D56" s="119"/>
      <c r="E56" s="247"/>
      <c r="F56" s="246"/>
      <c r="G56" s="249"/>
      <c r="H56" s="246"/>
      <c r="I56" s="247"/>
      <c r="J56" s="246"/>
      <c r="K56" s="247"/>
      <c r="L56" s="250"/>
      <c r="M56" s="254"/>
      <c r="N56" s="239"/>
      <c r="O56" s="240"/>
      <c r="P56" s="240"/>
      <c r="Q56" s="240"/>
      <c r="R56" s="240"/>
      <c r="S56" s="240"/>
      <c r="T56" s="241"/>
      <c r="U56" s="235"/>
      <c r="V56" s="81"/>
      <c r="W56" s="74"/>
      <c r="X56" s="74"/>
      <c r="Y56" s="243"/>
      <c r="Z56" s="159"/>
      <c r="AA56" s="123"/>
      <c r="AB56" s="262"/>
      <c r="AC56" s="228"/>
      <c r="AD56" s="245"/>
      <c r="AE56" s="228"/>
      <c r="AF56" s="245"/>
      <c r="AG56" s="228"/>
      <c r="AH56" s="231"/>
      <c r="AI56" s="233"/>
      <c r="AJ56" s="235"/>
      <c r="AK56" s="258"/>
      <c r="AL56" s="259"/>
      <c r="AM56" s="259"/>
      <c r="AN56" s="259"/>
      <c r="AO56" s="259"/>
      <c r="AP56" s="259"/>
      <c r="AQ56" s="260"/>
      <c r="AR56" s="235"/>
      <c r="AS56" s="86"/>
    </row>
    <row r="57" spans="1:46" s="87" customFormat="1" ht="13.5" customHeight="1" x14ac:dyDescent="0.15">
      <c r="A57" s="74"/>
      <c r="B57" s="242"/>
      <c r="C57" s="114"/>
      <c r="D57" s="115"/>
      <c r="E57" s="230"/>
      <c r="F57" s="227" t="s">
        <v>121</v>
      </c>
      <c r="G57" s="244"/>
      <c r="H57" s="227" t="s">
        <v>50</v>
      </c>
      <c r="I57" s="230"/>
      <c r="J57" s="227" t="s">
        <v>122</v>
      </c>
      <c r="K57" s="230"/>
      <c r="L57" s="232" t="s">
        <v>123</v>
      </c>
      <c r="M57" s="234"/>
      <c r="N57" s="236"/>
      <c r="O57" s="237"/>
      <c r="P57" s="237"/>
      <c r="Q57" s="237"/>
      <c r="R57" s="237"/>
      <c r="S57" s="237"/>
      <c r="T57" s="238"/>
      <c r="U57" s="234"/>
      <c r="V57" s="81"/>
      <c r="W57" s="74"/>
      <c r="X57" s="74"/>
      <c r="Y57" s="160"/>
      <c r="Z57" s="81"/>
      <c r="AA57" s="81"/>
      <c r="AB57" s="81"/>
      <c r="AC57" s="161"/>
      <c r="AD57" s="161"/>
      <c r="AE57" s="162"/>
      <c r="AF57" s="161"/>
      <c r="AG57" s="162"/>
      <c r="AH57" s="161"/>
      <c r="AI57" s="138"/>
      <c r="AJ57" s="138"/>
      <c r="AK57" s="163"/>
      <c r="AL57" s="164"/>
      <c r="AM57" s="163"/>
      <c r="AN57" s="138"/>
      <c r="AO57" s="161"/>
      <c r="AP57" s="162"/>
      <c r="AQ57" s="161"/>
      <c r="AR57" s="162"/>
      <c r="AS57" s="86"/>
    </row>
    <row r="58" spans="1:46" s="87" customFormat="1" ht="19.5" customHeight="1" x14ac:dyDescent="0.15">
      <c r="A58" s="74"/>
      <c r="B58" s="248"/>
      <c r="C58" s="118"/>
      <c r="D58" s="119"/>
      <c r="E58" s="247"/>
      <c r="F58" s="246"/>
      <c r="G58" s="249"/>
      <c r="H58" s="246"/>
      <c r="I58" s="247"/>
      <c r="J58" s="246"/>
      <c r="K58" s="247"/>
      <c r="L58" s="250"/>
      <c r="M58" s="254"/>
      <c r="N58" s="239"/>
      <c r="O58" s="240"/>
      <c r="P58" s="240"/>
      <c r="Q58" s="240"/>
      <c r="R58" s="240"/>
      <c r="S58" s="240"/>
      <c r="T58" s="241"/>
      <c r="U58" s="235"/>
      <c r="V58" s="81"/>
      <c r="W58" s="74"/>
      <c r="X58" s="74"/>
      <c r="Y58" s="160"/>
      <c r="Z58" s="81"/>
      <c r="AA58" s="81"/>
      <c r="AB58" s="81"/>
      <c r="AC58" s="161"/>
      <c r="AD58" s="161"/>
      <c r="AE58" s="162"/>
      <c r="AF58" s="161"/>
      <c r="AG58" s="162"/>
      <c r="AH58" s="161"/>
      <c r="AI58" s="138"/>
      <c r="AJ58" s="138"/>
      <c r="AK58" s="163"/>
      <c r="AL58" s="164"/>
      <c r="AM58" s="163"/>
      <c r="AN58" s="138"/>
      <c r="AO58" s="161"/>
      <c r="AP58" s="162"/>
      <c r="AQ58" s="161"/>
      <c r="AR58" s="162"/>
      <c r="AS58" s="86"/>
    </row>
    <row r="59" spans="1:46" s="87" customFormat="1" ht="13.5" customHeight="1" x14ac:dyDescent="0.15">
      <c r="A59" s="74"/>
      <c r="B59" s="242"/>
      <c r="C59" s="114"/>
      <c r="D59" s="115"/>
      <c r="E59" s="230"/>
      <c r="F59" s="227" t="s">
        <v>121</v>
      </c>
      <c r="G59" s="244"/>
      <c r="H59" s="227" t="s">
        <v>50</v>
      </c>
      <c r="I59" s="230"/>
      <c r="J59" s="227" t="s">
        <v>122</v>
      </c>
      <c r="K59" s="230"/>
      <c r="L59" s="232" t="s">
        <v>123</v>
      </c>
      <c r="M59" s="234"/>
      <c r="N59" s="236"/>
      <c r="O59" s="237"/>
      <c r="P59" s="237"/>
      <c r="Q59" s="237"/>
      <c r="R59" s="237"/>
      <c r="S59" s="237"/>
      <c r="T59" s="238"/>
      <c r="U59" s="234"/>
      <c r="V59" s="81"/>
      <c r="W59" s="74"/>
      <c r="X59" s="74"/>
      <c r="Y59" s="160"/>
      <c r="Z59" s="81"/>
      <c r="AA59" s="81"/>
      <c r="AB59" s="81"/>
      <c r="AC59" s="161"/>
      <c r="AD59" s="161"/>
      <c r="AE59" s="162"/>
      <c r="AF59" s="161"/>
      <c r="AG59" s="162"/>
      <c r="AH59" s="161"/>
      <c r="AI59" s="138"/>
      <c r="AJ59" s="138"/>
      <c r="AK59" s="163"/>
      <c r="AL59" s="164"/>
      <c r="AM59" s="163"/>
      <c r="AN59" s="138"/>
      <c r="AO59" s="161"/>
      <c r="AP59" s="162"/>
      <c r="AQ59" s="161"/>
      <c r="AR59" s="162"/>
      <c r="AS59" s="86"/>
    </row>
    <row r="60" spans="1:46" s="87" customFormat="1" ht="19.5" customHeight="1" x14ac:dyDescent="0.15">
      <c r="A60" s="74"/>
      <c r="B60" s="248"/>
      <c r="C60" s="118"/>
      <c r="D60" s="119"/>
      <c r="E60" s="247"/>
      <c r="F60" s="246"/>
      <c r="G60" s="249"/>
      <c r="H60" s="246"/>
      <c r="I60" s="247"/>
      <c r="J60" s="246"/>
      <c r="K60" s="247"/>
      <c r="L60" s="250"/>
      <c r="M60" s="254"/>
      <c r="N60" s="239"/>
      <c r="O60" s="240"/>
      <c r="P60" s="240"/>
      <c r="Q60" s="240"/>
      <c r="R60" s="240"/>
      <c r="S60" s="240"/>
      <c r="T60" s="241"/>
      <c r="U60" s="235"/>
      <c r="V60" s="81"/>
      <c r="W60" s="74"/>
      <c r="X60" s="74"/>
      <c r="Y60" s="160"/>
      <c r="Z60" s="81"/>
      <c r="AA60" s="81"/>
      <c r="AB60" s="81"/>
      <c r="AC60" s="161"/>
      <c r="AD60" s="161"/>
      <c r="AE60" s="162"/>
      <c r="AF60" s="161"/>
      <c r="AG60" s="162"/>
      <c r="AH60" s="161"/>
      <c r="AI60" s="138"/>
      <c r="AJ60" s="138"/>
      <c r="AK60" s="163"/>
      <c r="AL60" s="164"/>
      <c r="AM60" s="163"/>
      <c r="AN60" s="138"/>
      <c r="AO60" s="161"/>
      <c r="AP60" s="162"/>
      <c r="AQ60" s="161"/>
      <c r="AR60" s="162"/>
      <c r="AS60" s="86"/>
    </row>
    <row r="61" spans="1:46" s="87" customFormat="1" ht="13.5" customHeight="1" x14ac:dyDescent="0.25">
      <c r="A61" s="74"/>
      <c r="B61" s="242"/>
      <c r="C61" s="114"/>
      <c r="D61" s="115"/>
      <c r="E61" s="230"/>
      <c r="F61" s="227" t="s">
        <v>121</v>
      </c>
      <c r="G61" s="244"/>
      <c r="H61" s="227" t="s">
        <v>50</v>
      </c>
      <c r="I61" s="230"/>
      <c r="J61" s="227" t="s">
        <v>122</v>
      </c>
      <c r="K61" s="230"/>
      <c r="L61" s="232" t="s">
        <v>123</v>
      </c>
      <c r="M61" s="234"/>
      <c r="N61" s="236"/>
      <c r="O61" s="237"/>
      <c r="P61" s="237"/>
      <c r="Q61" s="237"/>
      <c r="R61" s="237"/>
      <c r="S61" s="237"/>
      <c r="T61" s="238"/>
      <c r="U61" s="234"/>
      <c r="V61" s="81"/>
      <c r="W61" s="74"/>
      <c r="X61" s="74"/>
      <c r="Y61" s="160"/>
      <c r="Z61" s="81"/>
      <c r="AA61" s="81"/>
      <c r="AB61" s="81"/>
      <c r="AC61" s="161"/>
      <c r="AD61" s="161"/>
      <c r="AE61" s="162"/>
      <c r="AF61" s="161"/>
      <c r="AG61" s="162"/>
      <c r="AH61" s="161"/>
      <c r="AI61" s="138"/>
      <c r="AJ61" s="138"/>
      <c r="AK61" s="163"/>
      <c r="AL61" s="164"/>
      <c r="AM61" s="163"/>
      <c r="AN61" s="138"/>
      <c r="AO61" s="161"/>
      <c r="AP61" s="162"/>
      <c r="AQ61" s="161"/>
      <c r="AR61" s="162"/>
      <c r="AS61" s="86"/>
      <c r="AT61" s="77"/>
    </row>
    <row r="62" spans="1:46" s="87" customFormat="1" ht="19.5" customHeight="1" x14ac:dyDescent="0.25">
      <c r="A62" s="74"/>
      <c r="B62" s="248"/>
      <c r="C62" s="118"/>
      <c r="D62" s="119"/>
      <c r="E62" s="247"/>
      <c r="F62" s="246"/>
      <c r="G62" s="249"/>
      <c r="H62" s="246"/>
      <c r="I62" s="247"/>
      <c r="J62" s="246"/>
      <c r="K62" s="247"/>
      <c r="L62" s="250"/>
      <c r="M62" s="254"/>
      <c r="N62" s="239"/>
      <c r="O62" s="240"/>
      <c r="P62" s="240"/>
      <c r="Q62" s="240"/>
      <c r="R62" s="240"/>
      <c r="S62" s="240"/>
      <c r="T62" s="241"/>
      <c r="U62" s="235"/>
      <c r="V62" s="81"/>
      <c r="W62" s="74"/>
      <c r="X62" s="74"/>
      <c r="Y62" s="160"/>
      <c r="Z62" s="81"/>
      <c r="AA62" s="81"/>
      <c r="AB62" s="81"/>
      <c r="AC62" s="161"/>
      <c r="AD62" s="161"/>
      <c r="AE62" s="162"/>
      <c r="AF62" s="161"/>
      <c r="AG62" s="162"/>
      <c r="AH62" s="161"/>
      <c r="AI62" s="138"/>
      <c r="AJ62" s="138"/>
      <c r="AK62" s="163"/>
      <c r="AL62" s="164"/>
      <c r="AM62" s="163"/>
      <c r="AN62" s="138"/>
      <c r="AO62" s="161"/>
      <c r="AP62" s="162"/>
      <c r="AQ62" s="161"/>
      <c r="AR62" s="162"/>
      <c r="AS62" s="86"/>
      <c r="AT62" s="77"/>
    </row>
    <row r="63" spans="1:46" s="87" customFormat="1" ht="13.5" customHeight="1" x14ac:dyDescent="0.25">
      <c r="A63" s="74"/>
      <c r="B63" s="242"/>
      <c r="C63" s="114"/>
      <c r="D63" s="115"/>
      <c r="E63" s="230"/>
      <c r="F63" s="227" t="s">
        <v>121</v>
      </c>
      <c r="G63" s="244"/>
      <c r="H63" s="227" t="s">
        <v>50</v>
      </c>
      <c r="I63" s="230"/>
      <c r="J63" s="227" t="s">
        <v>122</v>
      </c>
      <c r="K63" s="230"/>
      <c r="L63" s="232" t="s">
        <v>123</v>
      </c>
      <c r="M63" s="234"/>
      <c r="N63" s="236"/>
      <c r="O63" s="237"/>
      <c r="P63" s="237"/>
      <c r="Q63" s="237"/>
      <c r="R63" s="237"/>
      <c r="S63" s="237"/>
      <c r="T63" s="238"/>
      <c r="U63" s="234"/>
      <c r="V63" s="81"/>
      <c r="W63" s="74"/>
      <c r="X63" s="74"/>
      <c r="Y63" s="160"/>
      <c r="Z63" s="81"/>
      <c r="AA63" s="81"/>
      <c r="AB63" s="81"/>
      <c r="AC63" s="161"/>
      <c r="AD63" s="161"/>
      <c r="AE63" s="162"/>
      <c r="AF63" s="161"/>
      <c r="AG63" s="162"/>
      <c r="AH63" s="161"/>
      <c r="AI63" s="138"/>
      <c r="AJ63" s="138"/>
      <c r="AK63" s="163"/>
      <c r="AL63" s="164"/>
      <c r="AM63" s="163"/>
      <c r="AN63" s="138"/>
      <c r="AO63" s="161"/>
      <c r="AP63" s="162"/>
      <c r="AQ63" s="161"/>
      <c r="AR63" s="162"/>
      <c r="AS63" s="86"/>
      <c r="AT63" s="77"/>
    </row>
    <row r="64" spans="1:46" s="87" customFormat="1" ht="19.5" customHeight="1" x14ac:dyDescent="0.25">
      <c r="A64" s="74"/>
      <c r="B64" s="248"/>
      <c r="C64" s="118"/>
      <c r="D64" s="119"/>
      <c r="E64" s="247"/>
      <c r="F64" s="246"/>
      <c r="G64" s="249"/>
      <c r="H64" s="246"/>
      <c r="I64" s="247"/>
      <c r="J64" s="246"/>
      <c r="K64" s="247"/>
      <c r="L64" s="250"/>
      <c r="M64" s="254"/>
      <c r="N64" s="239"/>
      <c r="O64" s="240"/>
      <c r="P64" s="240"/>
      <c r="Q64" s="240"/>
      <c r="R64" s="240"/>
      <c r="S64" s="240"/>
      <c r="T64" s="241"/>
      <c r="U64" s="235"/>
      <c r="V64" s="81"/>
      <c r="W64" s="74"/>
      <c r="X64" s="74"/>
      <c r="Y64" s="160"/>
      <c r="Z64" s="81"/>
      <c r="AA64" s="81"/>
      <c r="AB64" s="81"/>
      <c r="AC64" s="161"/>
      <c r="AD64" s="161"/>
      <c r="AE64" s="162"/>
      <c r="AF64" s="161"/>
      <c r="AG64" s="162"/>
      <c r="AH64" s="161"/>
      <c r="AI64" s="138"/>
      <c r="AJ64" s="138"/>
      <c r="AK64" s="163"/>
      <c r="AL64" s="164"/>
      <c r="AM64" s="163"/>
      <c r="AN64" s="138"/>
      <c r="AO64" s="161"/>
      <c r="AP64" s="162"/>
      <c r="AQ64" s="161"/>
      <c r="AR64" s="162"/>
      <c r="AS64" s="86"/>
      <c r="AT64" s="77"/>
    </row>
    <row r="65" spans="1:47" s="87" customFormat="1" ht="13.5" customHeight="1" x14ac:dyDescent="0.25">
      <c r="A65" s="74"/>
      <c r="B65" s="242"/>
      <c r="C65" s="114"/>
      <c r="D65" s="115"/>
      <c r="E65" s="230"/>
      <c r="F65" s="227" t="s">
        <v>121</v>
      </c>
      <c r="G65" s="244"/>
      <c r="H65" s="227" t="s">
        <v>50</v>
      </c>
      <c r="I65" s="230"/>
      <c r="J65" s="227" t="s">
        <v>122</v>
      </c>
      <c r="K65" s="230"/>
      <c r="L65" s="232" t="s">
        <v>123</v>
      </c>
      <c r="M65" s="234"/>
      <c r="N65" s="236"/>
      <c r="O65" s="237"/>
      <c r="P65" s="237"/>
      <c r="Q65" s="237"/>
      <c r="R65" s="237"/>
      <c r="S65" s="237"/>
      <c r="T65" s="238"/>
      <c r="U65" s="234"/>
      <c r="V65" s="81"/>
      <c r="W65" s="74"/>
      <c r="X65" s="74"/>
      <c r="Y65" s="160"/>
      <c r="Z65" s="81"/>
      <c r="AA65" s="81"/>
      <c r="AB65" s="81"/>
      <c r="AC65" s="161"/>
      <c r="AD65" s="161"/>
      <c r="AE65" s="162"/>
      <c r="AF65" s="161"/>
      <c r="AG65" s="162"/>
      <c r="AH65" s="161"/>
      <c r="AI65" s="138"/>
      <c r="AJ65" s="138"/>
      <c r="AK65" s="163"/>
      <c r="AL65" s="164"/>
      <c r="AM65" s="163"/>
      <c r="AN65" s="138"/>
      <c r="AO65" s="161"/>
      <c r="AP65" s="162"/>
      <c r="AQ65" s="161"/>
      <c r="AR65" s="162"/>
      <c r="AS65" s="86"/>
      <c r="AT65" s="77"/>
    </row>
    <row r="66" spans="1:47" s="87" customFormat="1" ht="19.5" customHeight="1" x14ac:dyDescent="0.25">
      <c r="A66" s="74"/>
      <c r="B66" s="248"/>
      <c r="C66" s="118"/>
      <c r="D66" s="119"/>
      <c r="E66" s="247"/>
      <c r="F66" s="246"/>
      <c r="G66" s="249"/>
      <c r="H66" s="246"/>
      <c r="I66" s="247"/>
      <c r="J66" s="246"/>
      <c r="K66" s="247"/>
      <c r="L66" s="250"/>
      <c r="M66" s="254"/>
      <c r="N66" s="239"/>
      <c r="O66" s="240"/>
      <c r="P66" s="240"/>
      <c r="Q66" s="240"/>
      <c r="R66" s="240"/>
      <c r="S66" s="240"/>
      <c r="T66" s="241"/>
      <c r="U66" s="235"/>
      <c r="V66" s="81"/>
      <c r="W66" s="74"/>
      <c r="X66" s="74"/>
      <c r="Y66" s="160"/>
      <c r="Z66" s="81"/>
      <c r="AA66" s="81"/>
      <c r="AB66" s="81"/>
      <c r="AC66" s="161"/>
      <c r="AD66" s="161"/>
      <c r="AE66" s="162"/>
      <c r="AF66" s="161"/>
      <c r="AG66" s="162"/>
      <c r="AH66" s="161"/>
      <c r="AI66" s="138"/>
      <c r="AJ66" s="138"/>
      <c r="AK66" s="163"/>
      <c r="AL66" s="164"/>
      <c r="AM66" s="163"/>
      <c r="AN66" s="138"/>
      <c r="AO66" s="161"/>
      <c r="AP66" s="162"/>
      <c r="AQ66" s="161"/>
      <c r="AR66" s="162"/>
      <c r="AS66" s="86"/>
      <c r="AT66" s="77"/>
    </row>
    <row r="67" spans="1:47" s="87" customFormat="1" ht="13.5" customHeight="1" x14ac:dyDescent="0.25">
      <c r="A67" s="74"/>
      <c r="B67" s="242"/>
      <c r="C67" s="114"/>
      <c r="D67" s="115"/>
      <c r="E67" s="230"/>
      <c r="F67" s="227" t="s">
        <v>121</v>
      </c>
      <c r="G67" s="244"/>
      <c r="H67" s="227" t="s">
        <v>50</v>
      </c>
      <c r="I67" s="230"/>
      <c r="J67" s="227" t="s">
        <v>122</v>
      </c>
      <c r="K67" s="230"/>
      <c r="L67" s="232" t="s">
        <v>123</v>
      </c>
      <c r="M67" s="234"/>
      <c r="N67" s="236"/>
      <c r="O67" s="237"/>
      <c r="P67" s="237"/>
      <c r="Q67" s="237"/>
      <c r="R67" s="237"/>
      <c r="S67" s="237"/>
      <c r="T67" s="238"/>
      <c r="U67" s="234"/>
      <c r="V67" s="81"/>
      <c r="W67" s="74"/>
      <c r="X67" s="74"/>
      <c r="Y67" s="160"/>
      <c r="Z67" s="81"/>
      <c r="AA67" s="81"/>
      <c r="AB67" s="81"/>
      <c r="AC67" s="161"/>
      <c r="AD67" s="161"/>
      <c r="AE67" s="162"/>
      <c r="AF67" s="161"/>
      <c r="AG67" s="162"/>
      <c r="AH67" s="161"/>
      <c r="AI67" s="138"/>
      <c r="AJ67" s="138"/>
      <c r="AK67" s="163"/>
      <c r="AL67" s="164"/>
      <c r="AM67" s="163"/>
      <c r="AN67" s="138"/>
      <c r="AO67" s="161"/>
      <c r="AP67" s="162"/>
      <c r="AQ67" s="161"/>
      <c r="AR67" s="162"/>
      <c r="AS67" s="86"/>
      <c r="AT67" s="77"/>
      <c r="AU67" s="77"/>
    </row>
    <row r="68" spans="1:47" s="87" customFormat="1" ht="19.5" customHeight="1" x14ac:dyDescent="0.25">
      <c r="A68" s="74"/>
      <c r="B68" s="248"/>
      <c r="C68" s="118"/>
      <c r="D68" s="119"/>
      <c r="E68" s="247"/>
      <c r="F68" s="246"/>
      <c r="G68" s="249"/>
      <c r="H68" s="246"/>
      <c r="I68" s="247"/>
      <c r="J68" s="246"/>
      <c r="K68" s="247"/>
      <c r="L68" s="250"/>
      <c r="M68" s="254"/>
      <c r="N68" s="239"/>
      <c r="O68" s="240"/>
      <c r="P68" s="240"/>
      <c r="Q68" s="240"/>
      <c r="R68" s="240"/>
      <c r="S68" s="240"/>
      <c r="T68" s="241"/>
      <c r="U68" s="235"/>
      <c r="V68" s="81"/>
      <c r="W68" s="74"/>
      <c r="X68" s="74"/>
      <c r="Y68" s="160"/>
      <c r="Z68" s="81"/>
      <c r="AA68" s="81"/>
      <c r="AB68" s="81"/>
      <c r="AC68" s="161"/>
      <c r="AD68" s="161"/>
      <c r="AE68" s="162"/>
      <c r="AF68" s="161"/>
      <c r="AG68" s="162"/>
      <c r="AH68" s="161"/>
      <c r="AI68" s="138"/>
      <c r="AJ68" s="138"/>
      <c r="AK68" s="163"/>
      <c r="AL68" s="164"/>
      <c r="AM68" s="163"/>
      <c r="AN68" s="138"/>
      <c r="AO68" s="161"/>
      <c r="AP68" s="162"/>
      <c r="AQ68" s="161"/>
      <c r="AR68" s="162"/>
      <c r="AS68" s="86"/>
      <c r="AT68" s="77"/>
      <c r="AU68" s="77"/>
    </row>
    <row r="69" spans="1:47" s="87" customFormat="1" ht="19.5" customHeight="1" x14ac:dyDescent="0.25">
      <c r="A69" s="74"/>
      <c r="B69" s="242"/>
      <c r="C69" s="114"/>
      <c r="D69" s="115"/>
      <c r="E69" s="230"/>
      <c r="F69" s="227" t="s">
        <v>121</v>
      </c>
      <c r="G69" s="244"/>
      <c r="H69" s="227" t="s">
        <v>50</v>
      </c>
      <c r="I69" s="230"/>
      <c r="J69" s="227" t="s">
        <v>122</v>
      </c>
      <c r="K69" s="230"/>
      <c r="L69" s="232" t="s">
        <v>123</v>
      </c>
      <c r="M69" s="234"/>
      <c r="N69" s="236"/>
      <c r="O69" s="237"/>
      <c r="P69" s="237"/>
      <c r="Q69" s="237"/>
      <c r="R69" s="237"/>
      <c r="S69" s="237"/>
      <c r="T69" s="238"/>
      <c r="U69" s="234"/>
      <c r="V69" s="81"/>
      <c r="W69" s="74"/>
      <c r="X69" s="74"/>
      <c r="Y69" s="165"/>
      <c r="Z69" s="81"/>
      <c r="AA69" s="81"/>
      <c r="AB69" s="81"/>
      <c r="AC69" s="138"/>
      <c r="AD69" s="161"/>
      <c r="AE69" s="162"/>
      <c r="AF69" s="161"/>
      <c r="AG69" s="162"/>
      <c r="AH69" s="161"/>
      <c r="AI69" s="138"/>
      <c r="AJ69" s="138"/>
      <c r="AK69" s="163"/>
      <c r="AL69" s="164"/>
      <c r="AM69" s="163"/>
      <c r="AN69" s="138"/>
      <c r="AO69" s="161"/>
      <c r="AP69" s="162"/>
      <c r="AQ69" s="161"/>
      <c r="AR69" s="162"/>
      <c r="AS69" s="86"/>
      <c r="AT69" s="77"/>
      <c r="AU69" s="77"/>
    </row>
    <row r="70" spans="1:47" s="87" customFormat="1" ht="19.5" customHeight="1" x14ac:dyDescent="0.25">
      <c r="A70" s="74"/>
      <c r="B70" s="248"/>
      <c r="C70" s="118"/>
      <c r="D70" s="119"/>
      <c r="E70" s="247"/>
      <c r="F70" s="246"/>
      <c r="G70" s="249"/>
      <c r="H70" s="246"/>
      <c r="I70" s="247"/>
      <c r="J70" s="246"/>
      <c r="K70" s="247"/>
      <c r="L70" s="250"/>
      <c r="M70" s="254"/>
      <c r="N70" s="239"/>
      <c r="O70" s="240"/>
      <c r="P70" s="240"/>
      <c r="Q70" s="240"/>
      <c r="R70" s="240"/>
      <c r="S70" s="240"/>
      <c r="T70" s="241"/>
      <c r="U70" s="235"/>
      <c r="V70" s="81"/>
      <c r="W70" s="74"/>
      <c r="X70" s="74"/>
      <c r="Y70" s="165"/>
      <c r="Z70" s="81"/>
      <c r="AA70" s="81"/>
      <c r="AB70" s="81"/>
      <c r="AC70" s="138"/>
      <c r="AD70" s="161"/>
      <c r="AE70" s="162"/>
      <c r="AF70" s="161"/>
      <c r="AG70" s="162"/>
      <c r="AH70" s="161"/>
      <c r="AI70" s="138"/>
      <c r="AJ70" s="138"/>
      <c r="AK70" s="163"/>
      <c r="AL70" s="164"/>
      <c r="AM70" s="163"/>
      <c r="AN70" s="138"/>
      <c r="AO70" s="161"/>
      <c r="AP70" s="162"/>
      <c r="AQ70" s="161"/>
      <c r="AR70" s="162"/>
      <c r="AS70" s="86"/>
      <c r="AT70" s="77"/>
      <c r="AU70" s="77"/>
    </row>
    <row r="71" spans="1:47" s="87" customFormat="1" ht="19.5" customHeight="1" x14ac:dyDescent="0.25">
      <c r="A71" s="74"/>
      <c r="B71" s="242"/>
      <c r="C71" s="114"/>
      <c r="D71" s="115"/>
      <c r="E71" s="230"/>
      <c r="F71" s="227" t="s">
        <v>121</v>
      </c>
      <c r="G71" s="244"/>
      <c r="H71" s="227" t="s">
        <v>50</v>
      </c>
      <c r="I71" s="230"/>
      <c r="J71" s="227" t="s">
        <v>122</v>
      </c>
      <c r="K71" s="230"/>
      <c r="L71" s="232" t="s">
        <v>123</v>
      </c>
      <c r="M71" s="234"/>
      <c r="N71" s="236"/>
      <c r="O71" s="237"/>
      <c r="P71" s="237"/>
      <c r="Q71" s="237"/>
      <c r="R71" s="237"/>
      <c r="S71" s="237"/>
      <c r="T71" s="238"/>
      <c r="U71" s="234"/>
      <c r="V71" s="81"/>
      <c r="W71" s="74"/>
      <c r="X71" s="74"/>
      <c r="Y71" s="165"/>
      <c r="Z71" s="81"/>
      <c r="AA71" s="81"/>
      <c r="AB71" s="81"/>
      <c r="AC71" s="138"/>
      <c r="AD71" s="161"/>
      <c r="AE71" s="162"/>
      <c r="AF71" s="161"/>
      <c r="AG71" s="162"/>
      <c r="AH71" s="161"/>
      <c r="AI71" s="138"/>
      <c r="AJ71" s="138"/>
      <c r="AK71" s="163"/>
      <c r="AL71" s="164"/>
      <c r="AM71" s="163"/>
      <c r="AN71" s="138"/>
      <c r="AO71" s="161"/>
      <c r="AP71" s="162"/>
      <c r="AQ71" s="161"/>
      <c r="AR71" s="162"/>
      <c r="AS71" s="86"/>
      <c r="AT71" s="77"/>
      <c r="AU71" s="77"/>
    </row>
    <row r="72" spans="1:47" s="87" customFormat="1" ht="19.5" customHeight="1" x14ac:dyDescent="0.25">
      <c r="A72" s="74"/>
      <c r="B72" s="248"/>
      <c r="C72" s="118"/>
      <c r="D72" s="119"/>
      <c r="E72" s="247"/>
      <c r="F72" s="246"/>
      <c r="G72" s="249"/>
      <c r="H72" s="246"/>
      <c r="I72" s="247"/>
      <c r="J72" s="246"/>
      <c r="K72" s="247"/>
      <c r="L72" s="250"/>
      <c r="M72" s="254"/>
      <c r="N72" s="239"/>
      <c r="O72" s="240"/>
      <c r="P72" s="240"/>
      <c r="Q72" s="240"/>
      <c r="R72" s="240"/>
      <c r="S72" s="240"/>
      <c r="T72" s="241"/>
      <c r="U72" s="235"/>
      <c r="V72" s="81"/>
      <c r="W72" s="74"/>
      <c r="X72" s="74"/>
      <c r="Y72" s="165"/>
      <c r="Z72" s="81"/>
      <c r="AA72" s="81"/>
      <c r="AB72" s="81"/>
      <c r="AC72" s="138"/>
      <c r="AD72" s="161"/>
      <c r="AE72" s="162"/>
      <c r="AF72" s="161"/>
      <c r="AG72" s="162"/>
      <c r="AH72" s="161"/>
      <c r="AI72" s="138"/>
      <c r="AJ72" s="138"/>
      <c r="AK72" s="163"/>
      <c r="AL72" s="164"/>
      <c r="AM72" s="163"/>
      <c r="AN72" s="138"/>
      <c r="AO72" s="161"/>
      <c r="AP72" s="162"/>
      <c r="AQ72" s="161"/>
      <c r="AR72" s="162"/>
      <c r="AS72" s="86"/>
      <c r="AT72" s="77"/>
      <c r="AU72" s="77"/>
    </row>
    <row r="73" spans="1:47" s="87" customFormat="1" ht="19.5" customHeight="1" x14ac:dyDescent="0.25">
      <c r="A73" s="74"/>
      <c r="B73" s="242"/>
      <c r="C73" s="114"/>
      <c r="D73" s="115"/>
      <c r="E73" s="230"/>
      <c r="F73" s="227" t="s">
        <v>121</v>
      </c>
      <c r="G73" s="244"/>
      <c r="H73" s="227" t="s">
        <v>50</v>
      </c>
      <c r="I73" s="230"/>
      <c r="J73" s="227" t="s">
        <v>122</v>
      </c>
      <c r="K73" s="230"/>
      <c r="L73" s="232" t="s">
        <v>123</v>
      </c>
      <c r="M73" s="234"/>
      <c r="N73" s="236"/>
      <c r="O73" s="237"/>
      <c r="P73" s="237"/>
      <c r="Q73" s="237"/>
      <c r="R73" s="237"/>
      <c r="S73" s="237"/>
      <c r="T73" s="238"/>
      <c r="U73" s="234"/>
      <c r="V73" s="81"/>
      <c r="W73" s="74"/>
      <c r="X73" s="74"/>
      <c r="Y73" s="165"/>
      <c r="Z73" s="81"/>
      <c r="AA73" s="81"/>
      <c r="AB73" s="81"/>
      <c r="AC73" s="138"/>
      <c r="AD73" s="161"/>
      <c r="AE73" s="162"/>
      <c r="AF73" s="161"/>
      <c r="AG73" s="162"/>
      <c r="AH73" s="161"/>
      <c r="AI73" s="138"/>
      <c r="AJ73" s="138"/>
      <c r="AK73" s="163"/>
      <c r="AL73" s="164"/>
      <c r="AM73" s="163"/>
      <c r="AN73" s="138"/>
      <c r="AO73" s="161"/>
      <c r="AP73" s="162"/>
      <c r="AQ73" s="161"/>
      <c r="AR73" s="162"/>
      <c r="AS73" s="86"/>
      <c r="AT73" s="77"/>
      <c r="AU73" s="77"/>
    </row>
    <row r="74" spans="1:47" s="87" customFormat="1" ht="19.5" customHeight="1" x14ac:dyDescent="0.25">
      <c r="A74" s="74"/>
      <c r="B74" s="248"/>
      <c r="C74" s="118"/>
      <c r="D74" s="119"/>
      <c r="E74" s="247"/>
      <c r="F74" s="246"/>
      <c r="G74" s="249"/>
      <c r="H74" s="246"/>
      <c r="I74" s="247"/>
      <c r="J74" s="246"/>
      <c r="K74" s="247"/>
      <c r="L74" s="250"/>
      <c r="M74" s="254"/>
      <c r="N74" s="239"/>
      <c r="O74" s="240"/>
      <c r="P74" s="240"/>
      <c r="Q74" s="240"/>
      <c r="R74" s="240"/>
      <c r="S74" s="240"/>
      <c r="T74" s="241"/>
      <c r="U74" s="235"/>
      <c r="V74" s="81"/>
      <c r="W74" s="74"/>
      <c r="X74" s="74"/>
      <c r="Y74" s="165"/>
      <c r="Z74" s="81"/>
      <c r="AA74" s="81"/>
      <c r="AB74" s="81"/>
      <c r="AC74" s="138"/>
      <c r="AD74" s="161"/>
      <c r="AE74" s="162"/>
      <c r="AF74" s="161"/>
      <c r="AG74" s="162"/>
      <c r="AH74" s="161"/>
      <c r="AI74" s="138"/>
      <c r="AJ74" s="138"/>
      <c r="AK74" s="163"/>
      <c r="AL74" s="164"/>
      <c r="AM74" s="163"/>
      <c r="AN74" s="138"/>
      <c r="AO74" s="161"/>
      <c r="AP74" s="162"/>
      <c r="AQ74" s="161"/>
      <c r="AR74" s="162"/>
      <c r="AS74" s="86"/>
      <c r="AT74" s="77"/>
      <c r="AU74" s="77"/>
    </row>
    <row r="75" spans="1:47" s="87" customFormat="1" ht="13.5" customHeight="1" x14ac:dyDescent="0.25">
      <c r="A75" s="74"/>
      <c r="B75" s="242"/>
      <c r="C75" s="114"/>
      <c r="D75" s="115"/>
      <c r="E75" s="230"/>
      <c r="F75" s="227" t="s">
        <v>121</v>
      </c>
      <c r="G75" s="244"/>
      <c r="H75" s="227" t="s">
        <v>50</v>
      </c>
      <c r="I75" s="230"/>
      <c r="J75" s="227" t="s">
        <v>122</v>
      </c>
      <c r="K75" s="230"/>
      <c r="L75" s="232" t="s">
        <v>123</v>
      </c>
      <c r="M75" s="234"/>
      <c r="N75" s="236"/>
      <c r="O75" s="237"/>
      <c r="P75" s="237"/>
      <c r="Q75" s="237"/>
      <c r="R75" s="237"/>
      <c r="S75" s="237"/>
      <c r="T75" s="238"/>
      <c r="U75" s="234"/>
      <c r="V75" s="81"/>
      <c r="W75" s="74"/>
      <c r="X75" s="74"/>
      <c r="Y75" s="81"/>
      <c r="Z75" s="81"/>
      <c r="AA75" s="81"/>
      <c r="AB75" s="81"/>
      <c r="AC75" s="81"/>
      <c r="AD75" s="79"/>
      <c r="AE75" s="86"/>
      <c r="AF75" s="79"/>
      <c r="AG75" s="86"/>
      <c r="AH75" s="79"/>
      <c r="AI75" s="81"/>
      <c r="AJ75" s="81"/>
      <c r="AK75" s="74"/>
      <c r="AL75" s="166"/>
      <c r="AM75" s="74"/>
      <c r="AN75" s="81"/>
      <c r="AO75" s="79"/>
      <c r="AP75" s="86"/>
      <c r="AQ75" s="79"/>
      <c r="AR75" s="86"/>
      <c r="AS75" s="86"/>
      <c r="AT75" s="77"/>
      <c r="AU75" s="77"/>
    </row>
    <row r="76" spans="1:47" s="87" customFormat="1" ht="19.5" customHeight="1" x14ac:dyDescent="0.25">
      <c r="A76" s="74"/>
      <c r="B76" s="243"/>
      <c r="C76" s="145"/>
      <c r="D76" s="158"/>
      <c r="E76" s="231"/>
      <c r="F76" s="228"/>
      <c r="G76" s="245"/>
      <c r="H76" s="228"/>
      <c r="I76" s="231"/>
      <c r="J76" s="228"/>
      <c r="K76" s="231"/>
      <c r="L76" s="233"/>
      <c r="M76" s="235"/>
      <c r="N76" s="239"/>
      <c r="O76" s="240"/>
      <c r="P76" s="240"/>
      <c r="Q76" s="240"/>
      <c r="R76" s="240"/>
      <c r="S76" s="240"/>
      <c r="T76" s="241"/>
      <c r="U76" s="235"/>
      <c r="V76" s="81"/>
      <c r="W76" s="74"/>
      <c r="X76" s="74"/>
      <c r="Y76" s="81"/>
      <c r="Z76" s="81"/>
      <c r="AA76" s="81"/>
      <c r="AB76" s="81"/>
      <c r="AC76" s="81"/>
      <c r="AD76" s="79"/>
      <c r="AE76" s="86"/>
      <c r="AF76" s="79"/>
      <c r="AG76" s="86"/>
      <c r="AH76" s="79"/>
      <c r="AI76" s="81"/>
      <c r="AJ76" s="81"/>
      <c r="AK76" s="74"/>
      <c r="AL76" s="166"/>
      <c r="AM76" s="74"/>
      <c r="AN76" s="81"/>
      <c r="AO76" s="79"/>
      <c r="AP76" s="86"/>
      <c r="AQ76" s="79"/>
      <c r="AR76" s="86"/>
      <c r="AS76" s="86"/>
      <c r="AT76" s="77"/>
      <c r="AU76" s="77"/>
    </row>
    <row r="77" spans="1:47" s="87" customFormat="1" ht="13.5" customHeight="1" x14ac:dyDescent="0.25">
      <c r="A77" s="152"/>
      <c r="B77" s="152"/>
      <c r="C77" s="152"/>
      <c r="D77" s="152"/>
      <c r="E77" s="152"/>
      <c r="F77" s="152"/>
      <c r="G77" s="152"/>
      <c r="H77" s="138"/>
      <c r="I77" s="137"/>
      <c r="J77" s="138"/>
      <c r="K77" s="137"/>
      <c r="L77" s="138"/>
      <c r="M77" s="138"/>
      <c r="N77" s="137"/>
      <c r="O77" s="137"/>
      <c r="P77" s="137"/>
      <c r="Q77" s="137"/>
      <c r="R77" s="137"/>
      <c r="S77" s="137"/>
      <c r="T77" s="137"/>
      <c r="U77" s="137"/>
      <c r="V77" s="81"/>
      <c r="W77" s="74"/>
      <c r="X77" s="74"/>
      <c r="Y77" s="81"/>
      <c r="Z77" s="81"/>
      <c r="AA77" s="81"/>
      <c r="AB77" s="81"/>
      <c r="AC77" s="81"/>
      <c r="AD77" s="79"/>
      <c r="AE77" s="86"/>
      <c r="AF77" s="79"/>
      <c r="AG77" s="86"/>
      <c r="AH77" s="79"/>
      <c r="AI77" s="81"/>
      <c r="AJ77" s="81"/>
      <c r="AK77" s="74"/>
      <c r="AL77" s="166"/>
      <c r="AM77" s="74"/>
      <c r="AN77" s="81"/>
      <c r="AO77" s="79"/>
      <c r="AP77" s="86"/>
      <c r="AQ77" s="79"/>
      <c r="AR77" s="86"/>
      <c r="AS77" s="86"/>
      <c r="AT77" s="77"/>
      <c r="AU77" s="77"/>
    </row>
    <row r="78" spans="1:47" s="87" customFormat="1" ht="19.5" customHeight="1" x14ac:dyDescent="0.25">
      <c r="A78" s="152"/>
      <c r="B78" s="152"/>
      <c r="C78" s="152"/>
      <c r="D78" s="152"/>
      <c r="E78" s="152"/>
      <c r="F78" s="152"/>
      <c r="G78" s="152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74"/>
      <c r="W78" s="74"/>
      <c r="X78" s="152"/>
      <c r="Y78" s="81"/>
      <c r="Z78" s="81"/>
      <c r="AA78" s="81"/>
      <c r="AB78" s="81"/>
      <c r="AC78" s="81"/>
      <c r="AD78" s="79"/>
      <c r="AE78" s="86"/>
      <c r="AF78" s="79"/>
      <c r="AG78" s="86"/>
      <c r="AH78" s="79"/>
      <c r="AI78" s="81"/>
      <c r="AJ78" s="81"/>
      <c r="AK78" s="74"/>
      <c r="AL78" s="166"/>
      <c r="AM78" s="74"/>
      <c r="AN78" s="81"/>
      <c r="AO78" s="79"/>
      <c r="AP78" s="86"/>
      <c r="AQ78" s="79"/>
      <c r="AR78" s="86"/>
      <c r="AS78" s="152"/>
      <c r="AT78" s="77"/>
      <c r="AU78" s="77"/>
    </row>
    <row r="79" spans="1:47" s="87" customFormat="1" ht="19.5" customHeight="1" x14ac:dyDescent="0.25">
      <c r="A79" s="152"/>
      <c r="B79" s="152"/>
      <c r="C79" s="152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52"/>
      <c r="U79" s="152"/>
      <c r="V79" s="152"/>
      <c r="W79" s="152"/>
      <c r="X79" s="152"/>
      <c r="Y79" s="81"/>
      <c r="Z79" s="81"/>
      <c r="AA79" s="81"/>
      <c r="AB79" s="81"/>
      <c r="AC79" s="81"/>
      <c r="AD79" s="81"/>
      <c r="AE79" s="79"/>
      <c r="AF79" s="86"/>
      <c r="AG79" s="79"/>
      <c r="AH79" s="86"/>
      <c r="AI79" s="79"/>
      <c r="AJ79" s="79"/>
      <c r="AK79" s="81"/>
      <c r="AL79" s="74"/>
      <c r="AM79" s="166"/>
      <c r="AN79" s="74"/>
      <c r="AO79" s="81"/>
      <c r="AP79" s="79"/>
      <c r="AQ79" s="86"/>
      <c r="AR79" s="79"/>
      <c r="AS79" s="152"/>
      <c r="AT79" s="77"/>
      <c r="AU79" s="77"/>
    </row>
    <row r="80" spans="1:47" ht="11.25" customHeight="1" x14ac:dyDescent="0.25">
      <c r="A80" s="168" t="s">
        <v>132</v>
      </c>
      <c r="B80" s="168" t="s">
        <v>133</v>
      </c>
      <c r="C80" s="168" t="s">
        <v>5</v>
      </c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W80" s="169"/>
      <c r="X80" s="169"/>
      <c r="Y80" s="170"/>
      <c r="Z80" s="170"/>
      <c r="AA80" s="170"/>
      <c r="AB80" s="170"/>
      <c r="AC80" s="170"/>
      <c r="AD80" s="170"/>
      <c r="AE80" s="171"/>
      <c r="AF80" s="172"/>
      <c r="AG80" s="171"/>
      <c r="AH80" s="172"/>
      <c r="AI80" s="171"/>
      <c r="AJ80" s="171"/>
      <c r="AK80" s="170"/>
      <c r="AL80" s="173"/>
      <c r="AM80" s="174"/>
      <c r="AN80" s="173"/>
      <c r="AO80" s="170"/>
      <c r="AP80" s="171"/>
      <c r="AQ80" s="172"/>
      <c r="AR80" s="171"/>
      <c r="AS80" s="175"/>
    </row>
    <row r="81" spans="1:47" s="169" customFormat="1" ht="13.5" customHeight="1" x14ac:dyDescent="0.25">
      <c r="A81" s="176" t="s">
        <v>134</v>
      </c>
      <c r="B81" s="176" t="s">
        <v>135</v>
      </c>
      <c r="C81" s="177"/>
      <c r="Y81" s="178"/>
      <c r="Z81" s="178"/>
      <c r="AA81" s="178"/>
      <c r="AB81" s="178"/>
      <c r="AC81" s="178"/>
      <c r="AD81" s="178"/>
      <c r="AE81" s="178"/>
      <c r="AF81" s="178"/>
      <c r="AG81" s="178"/>
      <c r="AH81" s="178"/>
      <c r="AI81" s="178"/>
      <c r="AJ81" s="178"/>
      <c r="AK81" s="178"/>
      <c r="AL81" s="178"/>
      <c r="AM81" s="178"/>
      <c r="AN81" s="178"/>
      <c r="AO81" s="178"/>
      <c r="AP81" s="178"/>
      <c r="AQ81" s="178"/>
      <c r="AR81" s="178"/>
      <c r="AS81" s="175"/>
      <c r="AT81" s="77"/>
      <c r="AU81" s="77"/>
    </row>
    <row r="82" spans="1:47" s="169" customFormat="1" ht="13.5" customHeight="1" x14ac:dyDescent="0.25">
      <c r="A82" s="176" t="s">
        <v>136</v>
      </c>
      <c r="B82" s="176" t="s">
        <v>137</v>
      </c>
      <c r="C82" s="177" t="s">
        <v>131</v>
      </c>
      <c r="Y82" s="178"/>
      <c r="Z82" s="178"/>
      <c r="AA82" s="178"/>
      <c r="AB82" s="178"/>
      <c r="AC82" s="178"/>
      <c r="AD82" s="178"/>
      <c r="AE82" s="178"/>
      <c r="AF82" s="178"/>
      <c r="AG82" s="178"/>
      <c r="AH82" s="178"/>
      <c r="AI82" s="178"/>
      <c r="AJ82" s="178"/>
      <c r="AK82" s="178"/>
      <c r="AL82" s="178"/>
      <c r="AM82" s="178"/>
      <c r="AN82" s="178"/>
      <c r="AO82" s="178"/>
      <c r="AP82" s="178"/>
      <c r="AQ82" s="178"/>
      <c r="AR82" s="178"/>
      <c r="AS82" s="175"/>
      <c r="AT82" s="77"/>
      <c r="AU82" s="77"/>
    </row>
    <row r="83" spans="1:47" s="169" customFormat="1" ht="13.5" customHeight="1" x14ac:dyDescent="0.25">
      <c r="A83" s="176" t="s">
        <v>138</v>
      </c>
      <c r="B83" s="176" t="s">
        <v>139</v>
      </c>
      <c r="C83" s="177" t="s">
        <v>140</v>
      </c>
      <c r="AT83" s="77"/>
      <c r="AU83" s="77"/>
    </row>
    <row r="84" spans="1:47" s="169" customFormat="1" ht="13.5" customHeight="1" x14ac:dyDescent="0.25">
      <c r="A84" s="176" t="s">
        <v>141</v>
      </c>
      <c r="B84" s="176" t="s">
        <v>142</v>
      </c>
      <c r="C84" s="177"/>
      <c r="AT84" s="77"/>
      <c r="AU84" s="77"/>
    </row>
    <row r="85" spans="1:47" s="169" customFormat="1" ht="13.5" customHeight="1" x14ac:dyDescent="0.25">
      <c r="A85" s="176" t="s">
        <v>143</v>
      </c>
      <c r="B85" s="176" t="s">
        <v>144</v>
      </c>
      <c r="C85" s="177"/>
      <c r="AT85" s="77"/>
      <c r="AU85" s="77"/>
    </row>
    <row r="86" spans="1:47" s="169" customFormat="1" ht="13.5" customHeight="1" x14ac:dyDescent="0.25">
      <c r="A86" s="176" t="s">
        <v>145</v>
      </c>
      <c r="B86" s="176" t="s">
        <v>146</v>
      </c>
      <c r="C86" s="177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W86" s="179"/>
      <c r="X86" s="179"/>
      <c r="AT86" s="77"/>
      <c r="AU86" s="77"/>
    </row>
    <row r="87" spans="1:47" s="169" customFormat="1" ht="13.5" customHeight="1" x14ac:dyDescent="0.25">
      <c r="A87" s="176" t="s">
        <v>147</v>
      </c>
      <c r="B87" s="176" t="s">
        <v>148</v>
      </c>
      <c r="C87" s="177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W87" s="179"/>
      <c r="X87" s="179"/>
      <c r="AS87" s="179"/>
      <c r="AT87" s="77"/>
      <c r="AU87" s="77"/>
    </row>
    <row r="88" spans="1:47" s="179" customFormat="1" ht="13.5" customHeight="1" x14ac:dyDescent="0.25">
      <c r="A88" s="177"/>
      <c r="B88" s="177"/>
      <c r="C88" s="177"/>
      <c r="Y88" s="169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  <c r="AJ88" s="169"/>
      <c r="AK88" s="169"/>
      <c r="AL88" s="169"/>
      <c r="AM88" s="169"/>
      <c r="AN88" s="169"/>
      <c r="AO88" s="169"/>
      <c r="AP88" s="169"/>
      <c r="AQ88" s="169"/>
      <c r="AR88" s="169"/>
    </row>
    <row r="89" spans="1:47" s="179" customFormat="1" ht="13.5" customHeight="1" x14ac:dyDescent="0.25">
      <c r="A89" s="177"/>
      <c r="B89" s="177"/>
      <c r="C89" s="177"/>
    </row>
    <row r="90" spans="1:47" s="179" customFormat="1" ht="13.5" customHeight="1" x14ac:dyDescent="0.25">
      <c r="A90" s="229" t="s">
        <v>149</v>
      </c>
      <c r="B90" s="229"/>
      <c r="C90" s="229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W90" s="77"/>
      <c r="X90" s="77"/>
    </row>
    <row r="91" spans="1:47" s="179" customFormat="1" ht="13.5" customHeight="1" x14ac:dyDescent="0.25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W91" s="77"/>
      <c r="X91" s="77"/>
      <c r="AS91" s="77"/>
    </row>
    <row r="92" spans="1:47" ht="13.5" customHeight="1" x14ac:dyDescent="0.25">
      <c r="Y92" s="179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179"/>
      <c r="AK92" s="179"/>
      <c r="AL92" s="179"/>
      <c r="AM92" s="179"/>
      <c r="AN92" s="179"/>
      <c r="AO92" s="179"/>
      <c r="AP92" s="179"/>
      <c r="AQ92" s="179"/>
      <c r="AR92" s="179"/>
    </row>
    <row r="93" spans="1:47" ht="13.5" customHeight="1" x14ac:dyDescent="0.25"/>
    <row r="94" spans="1:47" ht="13.5" customHeight="1" x14ac:dyDescent="0.25"/>
    <row r="95" spans="1:47" ht="13.5" customHeight="1" x14ac:dyDescent="0.25"/>
    <row r="96" spans="1:47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</sheetData>
  <protectedRanges>
    <protectedRange sqref="C31:E31 G16 G18 G20 G22 G24 G26 G28 AD16:AD24 AR16:AR24 AD37:AD56 G37:G76" name="男子団体"/>
    <protectedRange sqref="M17 M19 M21 M23 M25 M27 M29:M30 I37:I77 G37:G76 B37:B76 U77" name="男子個人"/>
    <protectedRange sqref="AF16:AF24 AH16:AH24 AD16:AD24 Z16:AB26 AK16:AR24 AK37:AQ56 Z37:AB56" name="女子団体"/>
  </protectedRanges>
  <mergeCells count="557">
    <mergeCell ref="U71:U72"/>
    <mergeCell ref="L71:L72"/>
    <mergeCell ref="U73:U74"/>
    <mergeCell ref="U75:U76"/>
    <mergeCell ref="N39:T40"/>
    <mergeCell ref="N41:T42"/>
    <mergeCell ref="N43:T44"/>
    <mergeCell ref="N71:T72"/>
    <mergeCell ref="N73:T74"/>
    <mergeCell ref="N75:T76"/>
    <mergeCell ref="U47:U48"/>
    <mergeCell ref="M71:M72"/>
    <mergeCell ref="M73:M74"/>
    <mergeCell ref="L67:L68"/>
    <mergeCell ref="M67:M68"/>
    <mergeCell ref="N67:T68"/>
    <mergeCell ref="U67:U68"/>
    <mergeCell ref="L55:L56"/>
    <mergeCell ref="M55:M56"/>
    <mergeCell ref="N55:T56"/>
    <mergeCell ref="U55:U56"/>
    <mergeCell ref="M57:M58"/>
    <mergeCell ref="N57:T58"/>
    <mergeCell ref="U57:U58"/>
    <mergeCell ref="B73:B74"/>
    <mergeCell ref="E73:E74"/>
    <mergeCell ref="F73:F74"/>
    <mergeCell ref="G73:G74"/>
    <mergeCell ref="H73:H74"/>
    <mergeCell ref="I73:I74"/>
    <mergeCell ref="J73:J74"/>
    <mergeCell ref="K73:K74"/>
    <mergeCell ref="L73:L74"/>
    <mergeCell ref="B71:B72"/>
    <mergeCell ref="E71:E72"/>
    <mergeCell ref="F71:F72"/>
    <mergeCell ref="G71:G72"/>
    <mergeCell ref="H71:H72"/>
    <mergeCell ref="I71:I72"/>
    <mergeCell ref="J71:J72"/>
    <mergeCell ref="K71:K72"/>
    <mergeCell ref="B69:B70"/>
    <mergeCell ref="G69:G70"/>
    <mergeCell ref="H69:H70"/>
    <mergeCell ref="C1:U1"/>
    <mergeCell ref="W11:Y11"/>
    <mergeCell ref="A2:B5"/>
    <mergeCell ref="A8:B8"/>
    <mergeCell ref="C8:E8"/>
    <mergeCell ref="F8:G8"/>
    <mergeCell ref="J8:K8"/>
    <mergeCell ref="C14:D14"/>
    <mergeCell ref="E69:E70"/>
    <mergeCell ref="I69:I70"/>
    <mergeCell ref="J69:J70"/>
    <mergeCell ref="M69:M70"/>
    <mergeCell ref="N37:T38"/>
    <mergeCell ref="U37:U38"/>
    <mergeCell ref="U39:U40"/>
    <mergeCell ref="U41:U42"/>
    <mergeCell ref="U43:U44"/>
    <mergeCell ref="B18:B19"/>
    <mergeCell ref="E18:E19"/>
    <mergeCell ref="F18:F19"/>
    <mergeCell ref="G18:G19"/>
    <mergeCell ref="H18:H19"/>
    <mergeCell ref="I18:I19"/>
    <mergeCell ref="J18:J19"/>
    <mergeCell ref="AC11:AK11"/>
    <mergeCell ref="M12:S12"/>
    <mergeCell ref="AJ12:AQ12"/>
    <mergeCell ref="N13:U13"/>
    <mergeCell ref="AK13:AR13"/>
    <mergeCell ref="A10:B10"/>
    <mergeCell ref="F10:I10"/>
    <mergeCell ref="J10:U10"/>
    <mergeCell ref="A11:B11"/>
    <mergeCell ref="J11:U11"/>
    <mergeCell ref="AJ14:AJ15"/>
    <mergeCell ref="AK14:AQ15"/>
    <mergeCell ref="AR14:AR15"/>
    <mergeCell ref="B16:B17"/>
    <mergeCell ref="E16:E17"/>
    <mergeCell ref="F16:F17"/>
    <mergeCell ref="G16:G17"/>
    <mergeCell ref="H16:H17"/>
    <mergeCell ref="I16:I17"/>
    <mergeCell ref="J16:J17"/>
    <mergeCell ref="U14:U15"/>
    <mergeCell ref="Z14:AA14"/>
    <mergeCell ref="AB14:AC15"/>
    <mergeCell ref="AD14:AE15"/>
    <mergeCell ref="AF14:AG15"/>
    <mergeCell ref="AH14:AI15"/>
    <mergeCell ref="E14:F15"/>
    <mergeCell ref="G14:H15"/>
    <mergeCell ref="I14:J15"/>
    <mergeCell ref="K14:L15"/>
    <mergeCell ref="M14:M15"/>
    <mergeCell ref="N14:T15"/>
    <mergeCell ref="AB16:AB17"/>
    <mergeCell ref="AC16:AC17"/>
    <mergeCell ref="AD16:AD17"/>
    <mergeCell ref="AE16:AE17"/>
    <mergeCell ref="K16:K17"/>
    <mergeCell ref="L16:L17"/>
    <mergeCell ref="M16:M17"/>
    <mergeCell ref="N16:T17"/>
    <mergeCell ref="U16:U17"/>
    <mergeCell ref="Y16:Y17"/>
    <mergeCell ref="K18:K19"/>
    <mergeCell ref="L18:L19"/>
    <mergeCell ref="M18:M19"/>
    <mergeCell ref="N18:T19"/>
    <mergeCell ref="Y18:Y19"/>
    <mergeCell ref="AB18:AB19"/>
    <mergeCell ref="AC18:AC19"/>
    <mergeCell ref="AD18:AD19"/>
    <mergeCell ref="AE18:AE19"/>
    <mergeCell ref="AH16:AH17"/>
    <mergeCell ref="AI16:AI17"/>
    <mergeCell ref="AJ16:AJ17"/>
    <mergeCell ref="AK16:AQ17"/>
    <mergeCell ref="AR16:AR17"/>
    <mergeCell ref="AF16:AF17"/>
    <mergeCell ref="AG16:AG17"/>
    <mergeCell ref="AR18:AR19"/>
    <mergeCell ref="B20:B21"/>
    <mergeCell ref="E20:E21"/>
    <mergeCell ref="F20:F21"/>
    <mergeCell ref="G20:G21"/>
    <mergeCell ref="H20:H21"/>
    <mergeCell ref="I20:I21"/>
    <mergeCell ref="J20:J21"/>
    <mergeCell ref="K20:K21"/>
    <mergeCell ref="L20:L21"/>
    <mergeCell ref="AF18:AF19"/>
    <mergeCell ref="AG18:AG19"/>
    <mergeCell ref="AH18:AH19"/>
    <mergeCell ref="AI18:AI19"/>
    <mergeCell ref="AJ18:AJ19"/>
    <mergeCell ref="AK18:AQ19"/>
    <mergeCell ref="U18:U19"/>
    <mergeCell ref="AJ20:AJ21"/>
    <mergeCell ref="AK20:AQ21"/>
    <mergeCell ref="AR20:AR21"/>
    <mergeCell ref="B22:B23"/>
    <mergeCell ref="E22:E23"/>
    <mergeCell ref="F22:F23"/>
    <mergeCell ref="G22:G23"/>
    <mergeCell ref="H22:H23"/>
    <mergeCell ref="I22:I23"/>
    <mergeCell ref="J22:J23"/>
    <mergeCell ref="AD20:AD21"/>
    <mergeCell ref="AE20:AE21"/>
    <mergeCell ref="AF20:AF21"/>
    <mergeCell ref="AG20:AG21"/>
    <mergeCell ref="AH20:AH21"/>
    <mergeCell ref="AI20:AI21"/>
    <mergeCell ref="M20:M21"/>
    <mergeCell ref="N20:T21"/>
    <mergeCell ref="U20:U21"/>
    <mergeCell ref="Y20:Y21"/>
    <mergeCell ref="AB20:AB21"/>
    <mergeCell ref="AC20:AC21"/>
    <mergeCell ref="AH22:AH23"/>
    <mergeCell ref="AI22:AI23"/>
    <mergeCell ref="AJ22:AJ23"/>
    <mergeCell ref="AK22:AQ23"/>
    <mergeCell ref="AR22:AR23"/>
    <mergeCell ref="B24:B25"/>
    <mergeCell ref="E24:E25"/>
    <mergeCell ref="F24:F25"/>
    <mergeCell ref="G24:G25"/>
    <mergeCell ref="H24:H25"/>
    <mergeCell ref="AB22:AB23"/>
    <mergeCell ref="AC22:AC23"/>
    <mergeCell ref="AD22:AD23"/>
    <mergeCell ref="AE22:AE23"/>
    <mergeCell ref="AF22:AF23"/>
    <mergeCell ref="AG22:AG23"/>
    <mergeCell ref="K22:K23"/>
    <mergeCell ref="L22:L23"/>
    <mergeCell ref="M22:M23"/>
    <mergeCell ref="N22:T23"/>
    <mergeCell ref="U22:U23"/>
    <mergeCell ref="Y22:Y23"/>
    <mergeCell ref="AC24:AC25"/>
    <mergeCell ref="L24:L25"/>
    <mergeCell ref="M24:M25"/>
    <mergeCell ref="N24:T25"/>
    <mergeCell ref="B26:B27"/>
    <mergeCell ref="E26:E27"/>
    <mergeCell ref="F26:F27"/>
    <mergeCell ref="G26:G27"/>
    <mergeCell ref="H26:H27"/>
    <mergeCell ref="I26:I27"/>
    <mergeCell ref="I24:I25"/>
    <mergeCell ref="J24:J25"/>
    <mergeCell ref="K24:K25"/>
    <mergeCell ref="J26:J27"/>
    <mergeCell ref="K26:K27"/>
    <mergeCell ref="L26:L27"/>
    <mergeCell ref="M26:M27"/>
    <mergeCell ref="N26:T27"/>
    <mergeCell ref="U26:U27"/>
    <mergeCell ref="U24:U25"/>
    <mergeCell ref="Y24:Y25"/>
    <mergeCell ref="AB24:AB25"/>
    <mergeCell ref="M28:M29"/>
    <mergeCell ref="N28:T29"/>
    <mergeCell ref="U28:U29"/>
    <mergeCell ref="B28:B29"/>
    <mergeCell ref="E28:E29"/>
    <mergeCell ref="F28:F29"/>
    <mergeCell ref="G28:G29"/>
    <mergeCell ref="H28:H29"/>
    <mergeCell ref="I28:I29"/>
    <mergeCell ref="B30:B31"/>
    <mergeCell ref="E30:E31"/>
    <mergeCell ref="F30:F31"/>
    <mergeCell ref="J28:J29"/>
    <mergeCell ref="K28:K29"/>
    <mergeCell ref="L28:L29"/>
    <mergeCell ref="AJ35:AJ36"/>
    <mergeCell ref="AK35:AQ36"/>
    <mergeCell ref="AR35:AR36"/>
    <mergeCell ref="AB35:AC36"/>
    <mergeCell ref="AD35:AE36"/>
    <mergeCell ref="AF35:AG36"/>
    <mergeCell ref="AH35:AI36"/>
    <mergeCell ref="B37:B38"/>
    <mergeCell ref="E37:E38"/>
    <mergeCell ref="F37:F38"/>
    <mergeCell ref="G37:G38"/>
    <mergeCell ref="H37:H38"/>
    <mergeCell ref="I37:I38"/>
    <mergeCell ref="J37:J38"/>
    <mergeCell ref="Y35:Y36"/>
    <mergeCell ref="Z35:AA35"/>
    <mergeCell ref="G35:H36"/>
    <mergeCell ref="I35:J36"/>
    <mergeCell ref="K35:L36"/>
    <mergeCell ref="M35:M36"/>
    <mergeCell ref="N35:T36"/>
    <mergeCell ref="U35:U36"/>
    <mergeCell ref="B35:B36"/>
    <mergeCell ref="C35:D35"/>
    <mergeCell ref="E35:F36"/>
    <mergeCell ref="AJ37:AJ38"/>
    <mergeCell ref="AK37:AQ38"/>
    <mergeCell ref="AR37:AR38"/>
    <mergeCell ref="B39:B40"/>
    <mergeCell ref="E39:E40"/>
    <mergeCell ref="F39:F40"/>
    <mergeCell ref="G39:G40"/>
    <mergeCell ref="H39:H40"/>
    <mergeCell ref="I39:I40"/>
    <mergeCell ref="J39:J40"/>
    <mergeCell ref="AD37:AD38"/>
    <mergeCell ref="AE37:AE38"/>
    <mergeCell ref="AF37:AF38"/>
    <mergeCell ref="AG37:AG38"/>
    <mergeCell ref="AH37:AH38"/>
    <mergeCell ref="AI37:AI38"/>
    <mergeCell ref="K37:K38"/>
    <mergeCell ref="L37:L38"/>
    <mergeCell ref="M37:M38"/>
    <mergeCell ref="Y37:Y38"/>
    <mergeCell ref="AB37:AB38"/>
    <mergeCell ref="AC37:AC38"/>
    <mergeCell ref="AJ39:AJ40"/>
    <mergeCell ref="AK39:AQ40"/>
    <mergeCell ref="AR39:AR40"/>
    <mergeCell ref="B41:B42"/>
    <mergeCell ref="E41:E42"/>
    <mergeCell ref="F41:F42"/>
    <mergeCell ref="G41:G42"/>
    <mergeCell ref="H41:H42"/>
    <mergeCell ref="I41:I42"/>
    <mergeCell ref="J41:J42"/>
    <mergeCell ref="AD39:AD40"/>
    <mergeCell ref="AE39:AE40"/>
    <mergeCell ref="AF39:AF40"/>
    <mergeCell ref="AG39:AG40"/>
    <mergeCell ref="AH39:AH40"/>
    <mergeCell ref="AI39:AI40"/>
    <mergeCell ref="K39:K40"/>
    <mergeCell ref="L39:L40"/>
    <mergeCell ref="M39:M40"/>
    <mergeCell ref="Y39:Y40"/>
    <mergeCell ref="AB39:AB40"/>
    <mergeCell ref="AC39:AC40"/>
    <mergeCell ref="AJ41:AJ42"/>
    <mergeCell ref="AK41:AQ42"/>
    <mergeCell ref="AR41:AR42"/>
    <mergeCell ref="AF41:AF42"/>
    <mergeCell ref="B43:B44"/>
    <mergeCell ref="E43:E44"/>
    <mergeCell ref="F43:F44"/>
    <mergeCell ref="G43:G44"/>
    <mergeCell ref="H43:H44"/>
    <mergeCell ref="I43:I44"/>
    <mergeCell ref="J43:J44"/>
    <mergeCell ref="AD41:AD42"/>
    <mergeCell ref="AE41:AE42"/>
    <mergeCell ref="AG41:AG42"/>
    <mergeCell ref="AH41:AH42"/>
    <mergeCell ref="AI41:AI42"/>
    <mergeCell ref="K41:K42"/>
    <mergeCell ref="L41:L42"/>
    <mergeCell ref="M41:M42"/>
    <mergeCell ref="Y41:Y42"/>
    <mergeCell ref="AB41:AB42"/>
    <mergeCell ref="AC41:AC42"/>
    <mergeCell ref="AJ43:AJ44"/>
    <mergeCell ref="AK43:AQ44"/>
    <mergeCell ref="AR43:AR44"/>
    <mergeCell ref="B45:B46"/>
    <mergeCell ref="E45:E46"/>
    <mergeCell ref="F45:F46"/>
    <mergeCell ref="G45:G46"/>
    <mergeCell ref="H45:H46"/>
    <mergeCell ref="I45:I46"/>
    <mergeCell ref="J45:J46"/>
    <mergeCell ref="AD43:AD44"/>
    <mergeCell ref="AE43:AE44"/>
    <mergeCell ref="AF43:AF44"/>
    <mergeCell ref="AG43:AG44"/>
    <mergeCell ref="AH43:AH44"/>
    <mergeCell ref="AI43:AI44"/>
    <mergeCell ref="K43:K44"/>
    <mergeCell ref="L43:L44"/>
    <mergeCell ref="M43:M44"/>
    <mergeCell ref="Y43:Y44"/>
    <mergeCell ref="AB43:AB44"/>
    <mergeCell ref="AC43:AC44"/>
    <mergeCell ref="AK45:AQ46"/>
    <mergeCell ref="AR45:AR46"/>
    <mergeCell ref="B47:B48"/>
    <mergeCell ref="E47:E48"/>
    <mergeCell ref="F47:F48"/>
    <mergeCell ref="G47:G48"/>
    <mergeCell ref="H47:H48"/>
    <mergeCell ref="AB45:AB46"/>
    <mergeCell ref="AC45:AC46"/>
    <mergeCell ref="AD45:AD46"/>
    <mergeCell ref="AE45:AE46"/>
    <mergeCell ref="AF45:AF46"/>
    <mergeCell ref="AG45:AG46"/>
    <mergeCell ref="K45:K46"/>
    <mergeCell ref="L45:L46"/>
    <mergeCell ref="M45:M46"/>
    <mergeCell ref="N45:T46"/>
    <mergeCell ref="U45:U46"/>
    <mergeCell ref="Y45:Y46"/>
    <mergeCell ref="I47:I48"/>
    <mergeCell ref="J47:J48"/>
    <mergeCell ref="K47:K48"/>
    <mergeCell ref="L47:L48"/>
    <mergeCell ref="M47:M48"/>
    <mergeCell ref="N47:T48"/>
    <mergeCell ref="Y47:Y48"/>
    <mergeCell ref="AB47:AB48"/>
    <mergeCell ref="AC47:AC48"/>
    <mergeCell ref="AD47:AD48"/>
    <mergeCell ref="AE47:AE48"/>
    <mergeCell ref="AF47:AF48"/>
    <mergeCell ref="AH45:AH46"/>
    <mergeCell ref="AI45:AI46"/>
    <mergeCell ref="AJ45:AJ46"/>
    <mergeCell ref="AG47:AG48"/>
    <mergeCell ref="AH47:AH48"/>
    <mergeCell ref="AI47:AI48"/>
    <mergeCell ref="AJ47:AJ48"/>
    <mergeCell ref="AK47:AQ48"/>
    <mergeCell ref="AR47:AR48"/>
    <mergeCell ref="J49:J50"/>
    <mergeCell ref="K49:K50"/>
    <mergeCell ref="L49:L50"/>
    <mergeCell ref="M49:M50"/>
    <mergeCell ref="N49:T50"/>
    <mergeCell ref="U49:U50"/>
    <mergeCell ref="B49:B50"/>
    <mergeCell ref="E49:E50"/>
    <mergeCell ref="F49:F50"/>
    <mergeCell ref="G49:G50"/>
    <mergeCell ref="H49:H50"/>
    <mergeCell ref="I49:I50"/>
    <mergeCell ref="AG49:AG50"/>
    <mergeCell ref="AH49:AH50"/>
    <mergeCell ref="AI49:AI50"/>
    <mergeCell ref="AJ49:AJ50"/>
    <mergeCell ref="AK49:AQ50"/>
    <mergeCell ref="AR49:AR50"/>
    <mergeCell ref="Y49:Y50"/>
    <mergeCell ref="AB49:AB50"/>
    <mergeCell ref="AC49:AC50"/>
    <mergeCell ref="AD49:AD50"/>
    <mergeCell ref="AE49:AE50"/>
    <mergeCell ref="AF49:AF50"/>
    <mergeCell ref="J51:J52"/>
    <mergeCell ref="K51:K52"/>
    <mergeCell ref="L51:L52"/>
    <mergeCell ref="M51:M52"/>
    <mergeCell ref="N51:T52"/>
    <mergeCell ref="U51:U52"/>
    <mergeCell ref="B51:B52"/>
    <mergeCell ref="E51:E52"/>
    <mergeCell ref="F51:F52"/>
    <mergeCell ref="G51:G52"/>
    <mergeCell ref="H51:H52"/>
    <mergeCell ref="I51:I52"/>
    <mergeCell ref="AG51:AG52"/>
    <mergeCell ref="AH51:AH52"/>
    <mergeCell ref="AI51:AI52"/>
    <mergeCell ref="AJ51:AJ52"/>
    <mergeCell ref="AK51:AQ52"/>
    <mergeCell ref="AR51:AR52"/>
    <mergeCell ref="Y51:Y52"/>
    <mergeCell ref="AB51:AB52"/>
    <mergeCell ref="AC51:AC52"/>
    <mergeCell ref="AD51:AD52"/>
    <mergeCell ref="AE51:AE52"/>
    <mergeCell ref="AF51:AF52"/>
    <mergeCell ref="J53:J54"/>
    <mergeCell ref="K53:K54"/>
    <mergeCell ref="L53:L54"/>
    <mergeCell ref="M53:M54"/>
    <mergeCell ref="N53:T54"/>
    <mergeCell ref="U53:U54"/>
    <mergeCell ref="B53:B54"/>
    <mergeCell ref="E53:E54"/>
    <mergeCell ref="F53:F54"/>
    <mergeCell ref="G53:G54"/>
    <mergeCell ref="H53:H54"/>
    <mergeCell ref="I53:I54"/>
    <mergeCell ref="AG53:AG54"/>
    <mergeCell ref="AH53:AH54"/>
    <mergeCell ref="AI53:AI54"/>
    <mergeCell ref="AJ53:AJ54"/>
    <mergeCell ref="AK53:AQ54"/>
    <mergeCell ref="AR53:AR54"/>
    <mergeCell ref="Y53:Y54"/>
    <mergeCell ref="AB53:AB54"/>
    <mergeCell ref="AC53:AC54"/>
    <mergeCell ref="AD53:AD54"/>
    <mergeCell ref="AE53:AE54"/>
    <mergeCell ref="AF53:AF54"/>
    <mergeCell ref="B55:B56"/>
    <mergeCell ref="E55:E56"/>
    <mergeCell ref="F55:F56"/>
    <mergeCell ref="G55:G56"/>
    <mergeCell ref="H55:H56"/>
    <mergeCell ref="I55:I56"/>
    <mergeCell ref="AG55:AG56"/>
    <mergeCell ref="AH55:AH56"/>
    <mergeCell ref="AI55:AI56"/>
    <mergeCell ref="AJ55:AJ56"/>
    <mergeCell ref="AK55:AQ56"/>
    <mergeCell ref="AR55:AR56"/>
    <mergeCell ref="Y55:Y56"/>
    <mergeCell ref="AB55:AB56"/>
    <mergeCell ref="AC55:AC56"/>
    <mergeCell ref="AD55:AD56"/>
    <mergeCell ref="AE55:AE56"/>
    <mergeCell ref="AF55:AF56"/>
    <mergeCell ref="B57:B58"/>
    <mergeCell ref="E57:E58"/>
    <mergeCell ref="F57:F58"/>
    <mergeCell ref="G57:G58"/>
    <mergeCell ref="H57:H58"/>
    <mergeCell ref="I57:I58"/>
    <mergeCell ref="M59:M60"/>
    <mergeCell ref="N59:T60"/>
    <mergeCell ref="U59:U60"/>
    <mergeCell ref="B59:B60"/>
    <mergeCell ref="E59:E60"/>
    <mergeCell ref="F59:F60"/>
    <mergeCell ref="G59:G60"/>
    <mergeCell ref="H59:H60"/>
    <mergeCell ref="I59:I60"/>
    <mergeCell ref="M61:M62"/>
    <mergeCell ref="N61:T62"/>
    <mergeCell ref="U61:U62"/>
    <mergeCell ref="B61:B62"/>
    <mergeCell ref="E61:E62"/>
    <mergeCell ref="F61:F62"/>
    <mergeCell ref="G61:G62"/>
    <mergeCell ref="H61:H62"/>
    <mergeCell ref="I61:I62"/>
    <mergeCell ref="M63:M64"/>
    <mergeCell ref="N63:T64"/>
    <mergeCell ref="U63:U64"/>
    <mergeCell ref="B63:B64"/>
    <mergeCell ref="E63:E64"/>
    <mergeCell ref="F63:F64"/>
    <mergeCell ref="G63:G64"/>
    <mergeCell ref="H63:H64"/>
    <mergeCell ref="I63:I64"/>
    <mergeCell ref="M65:M66"/>
    <mergeCell ref="N65:T66"/>
    <mergeCell ref="U65:U66"/>
    <mergeCell ref="B65:B66"/>
    <mergeCell ref="E65:E66"/>
    <mergeCell ref="F65:F66"/>
    <mergeCell ref="G65:G66"/>
    <mergeCell ref="H65:H66"/>
    <mergeCell ref="I65:I66"/>
    <mergeCell ref="F67:F68"/>
    <mergeCell ref="G67:G68"/>
    <mergeCell ref="H67:H68"/>
    <mergeCell ref="I67:I68"/>
    <mergeCell ref="L69:L70"/>
    <mergeCell ref="C7:E7"/>
    <mergeCell ref="A7:B7"/>
    <mergeCell ref="J65:J66"/>
    <mergeCell ref="K65:K66"/>
    <mergeCell ref="L65:L66"/>
    <mergeCell ref="J63:J64"/>
    <mergeCell ref="K63:K64"/>
    <mergeCell ref="L63:L64"/>
    <mergeCell ref="J61:J62"/>
    <mergeCell ref="K61:K62"/>
    <mergeCell ref="L61:L62"/>
    <mergeCell ref="J59:J60"/>
    <mergeCell ref="K59:K60"/>
    <mergeCell ref="L59:L60"/>
    <mergeCell ref="J57:J58"/>
    <mergeCell ref="K57:K58"/>
    <mergeCell ref="L57:L58"/>
    <mergeCell ref="J55:J56"/>
    <mergeCell ref="K55:K56"/>
    <mergeCell ref="C2:U2"/>
    <mergeCell ref="C4:U4"/>
    <mergeCell ref="C5:U5"/>
    <mergeCell ref="A12:B12"/>
    <mergeCell ref="J75:J76"/>
    <mergeCell ref="A90:C90"/>
    <mergeCell ref="W12:Y12"/>
    <mergeCell ref="K75:K76"/>
    <mergeCell ref="L75:L76"/>
    <mergeCell ref="M75:M76"/>
    <mergeCell ref="N69:T70"/>
    <mergeCell ref="U69:U70"/>
    <mergeCell ref="B75:B76"/>
    <mergeCell ref="E75:E76"/>
    <mergeCell ref="F75:F76"/>
    <mergeCell ref="G75:G76"/>
    <mergeCell ref="H75:H76"/>
    <mergeCell ref="I75:I76"/>
    <mergeCell ref="J67:J68"/>
    <mergeCell ref="K67:K68"/>
    <mergeCell ref="K69:K70"/>
    <mergeCell ref="F69:F70"/>
    <mergeCell ref="B67:B68"/>
    <mergeCell ref="E67:E68"/>
  </mergeCells>
  <phoneticPr fontId="2"/>
  <conditionalFormatting sqref="AB16:AB18 AB20:AB26 AB29:AB30 AB37:AB66 E37:E76 AN57:AN78 AC75:AC78 AD79:AD80 AO79:AO80">
    <cfRule type="cellIs" dxfId="1" priority="1" stopIfTrue="1" operator="greaterThan">
      <formula>3</formula>
    </cfRule>
  </conditionalFormatting>
  <dataValidations count="3">
    <dataValidation type="list" allowBlank="1" showInputMessage="1" showErrorMessage="1" sqref="M16:M30 B37:B76" xr:uid="{00000000-0002-0000-0200-000000000000}">
      <formula1>$A$81:$A$89</formula1>
    </dataValidation>
    <dataValidation type="list" allowBlank="1" showInputMessage="1" showErrorMessage="1" sqref="AJ16:AJ23 Y37:Y56" xr:uid="{00000000-0002-0000-0200-000001000000}">
      <formula1>$B$81:$B$89</formula1>
    </dataValidation>
    <dataValidation type="list" allowBlank="1" showInputMessage="1" showErrorMessage="1" sqref="AD22 AD37:AD56 AD20 G28 AD18 AD16 G16 G26 G18 G20 G22 G24 G37:G76" xr:uid="{00000000-0002-0000-0200-000002000000}">
      <formula1>$C$81:$C$83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Q77"/>
  <sheetViews>
    <sheetView view="pageBreakPreview" zoomScaleNormal="100" zoomScaleSheetLayoutView="100" workbookViewId="0">
      <selection activeCell="J35" sqref="J35:N35"/>
    </sheetView>
  </sheetViews>
  <sheetFormatPr defaultRowHeight="15" x14ac:dyDescent="0.15"/>
  <cols>
    <col min="1" max="1" width="9" style="171"/>
    <col min="2" max="2" width="2.5" style="171" customWidth="1"/>
    <col min="3" max="3" width="4.375" style="171" customWidth="1"/>
    <col min="4" max="4" width="3.125" style="171" customWidth="1"/>
    <col min="5" max="5" width="5.625" style="171" customWidth="1"/>
    <col min="6" max="9" width="10" style="171" customWidth="1"/>
    <col min="10" max="10" width="3.125" style="171" customWidth="1"/>
    <col min="11" max="11" width="6.875" style="171" customWidth="1"/>
    <col min="12" max="12" width="3" style="171" customWidth="1"/>
    <col min="13" max="13" width="6.875" style="171" customWidth="1"/>
    <col min="14" max="14" width="3" style="171" customWidth="1"/>
    <col min="15" max="15" width="7.5" style="171" customWidth="1"/>
    <col min="16" max="16384" width="9" style="171"/>
  </cols>
  <sheetData>
    <row r="1" spans="2:17" ht="18.75" customHeight="1" x14ac:dyDescent="0.15">
      <c r="B1" s="371" t="str">
        <f>IF(入力用紙!$D$2="","",入力用紙!$D$2)</f>
        <v/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</row>
    <row r="2" spans="2:17" ht="18.75" customHeight="1" x14ac:dyDescent="0.15">
      <c r="B2" s="372" t="str">
        <f>入力用紙!C3</f>
        <v>第７5回高体連北見支部柔道選手権大会</v>
      </c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</row>
    <row r="3" spans="2:17" ht="18.75" customHeight="1" x14ac:dyDescent="0.15">
      <c r="B3" s="372" t="str">
        <f>入力用紙!C4</f>
        <v>兼　第４1回高体連北見支部柔道女子選手権大会</v>
      </c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</row>
    <row r="4" spans="2:17" ht="18.75" customHeight="1" x14ac:dyDescent="0.15">
      <c r="B4" s="372" t="str">
        <f>入力用紙!C5</f>
        <v>兼　第７5回北海道高等学校柔道選手権大会北見支部予選会　参加申込書</v>
      </c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</row>
    <row r="5" spans="2:17" ht="18.75" customHeight="1" x14ac:dyDescent="0.15">
      <c r="D5" s="180"/>
    </row>
    <row r="6" spans="2:17" ht="18.75" customHeight="1" x14ac:dyDescent="0.15"/>
    <row r="7" spans="2:17" ht="18.75" customHeight="1" x14ac:dyDescent="0.15">
      <c r="B7" s="372" t="s">
        <v>27</v>
      </c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</row>
    <row r="8" spans="2:17" ht="18.75" customHeight="1" x14ac:dyDescent="0.15"/>
    <row r="9" spans="2:17" ht="16.5" customHeight="1" x14ac:dyDescent="0.15">
      <c r="B9" s="393" t="s">
        <v>180</v>
      </c>
      <c r="C9" s="394"/>
      <c r="D9" s="395"/>
      <c r="E9" s="393" t="e">
        <f>IF($F$11="","",VLOOKUP($F$11,学校番号!$A$2:$G$26,2))</f>
        <v>#N/A</v>
      </c>
      <c r="F9" s="394"/>
      <c r="G9" s="394"/>
      <c r="H9" s="395"/>
      <c r="I9" s="380" t="s">
        <v>0</v>
      </c>
      <c r="J9" s="181" t="s">
        <v>1</v>
      </c>
      <c r="K9" s="382" t="e">
        <f>IF($F$11="","",VLOOKUP($F$11,学校番号!$A$2:$G$26,4))</f>
        <v>#N/A</v>
      </c>
      <c r="L9" s="382"/>
      <c r="M9" s="382"/>
      <c r="N9" s="182"/>
      <c r="O9" s="182"/>
      <c r="P9" s="182"/>
      <c r="Q9" s="183"/>
    </row>
    <row r="10" spans="2:17" ht="16.5" customHeight="1" x14ac:dyDescent="0.15">
      <c r="B10" s="396"/>
      <c r="C10" s="397"/>
      <c r="D10" s="398"/>
      <c r="E10" s="396"/>
      <c r="F10" s="397"/>
      <c r="G10" s="397"/>
      <c r="H10" s="398"/>
      <c r="I10" s="389"/>
      <c r="J10" s="184"/>
      <c r="K10" s="373" t="e">
        <f>IF($F$11="","",VLOOKUP($F$11,学校番号!$A$2:$G$26,5))</f>
        <v>#N/A</v>
      </c>
      <c r="L10" s="373"/>
      <c r="M10" s="373"/>
      <c r="N10" s="373"/>
      <c r="O10" s="373"/>
      <c r="P10" s="373"/>
      <c r="Q10" s="374"/>
    </row>
    <row r="11" spans="2:17" ht="16.5" customHeight="1" x14ac:dyDescent="0.15">
      <c r="B11" s="366" t="s">
        <v>8</v>
      </c>
      <c r="C11" s="366"/>
      <c r="D11" s="366"/>
      <c r="E11" s="366"/>
      <c r="F11" s="360">
        <f>入力用紙!C7</f>
        <v>0</v>
      </c>
      <c r="G11" s="362"/>
      <c r="H11" s="363"/>
      <c r="I11" s="389"/>
      <c r="J11" s="184"/>
      <c r="M11" s="171" t="s">
        <v>2</v>
      </c>
      <c r="N11" s="391" t="e">
        <f>IF($F$11="","",VLOOKUP($F$11,学校番号!$A$2:$G$26,6))</f>
        <v>#N/A</v>
      </c>
      <c r="O11" s="391"/>
      <c r="P11" s="391"/>
      <c r="Q11" s="392"/>
    </row>
    <row r="12" spans="2:17" ht="16.5" customHeight="1" x14ac:dyDescent="0.15">
      <c r="B12" s="366"/>
      <c r="C12" s="366"/>
      <c r="D12" s="366"/>
      <c r="E12" s="366"/>
      <c r="F12" s="361"/>
      <c r="G12" s="364"/>
      <c r="H12" s="365"/>
      <c r="I12" s="381"/>
      <c r="J12" s="187"/>
      <c r="K12" s="188"/>
      <c r="L12" s="188"/>
      <c r="M12" s="188" t="s">
        <v>3</v>
      </c>
      <c r="N12" s="378" t="e">
        <f>IF($F$11="","",VLOOKUP($F$11,学校番号!$A$2:$G$26,7))</f>
        <v>#N/A</v>
      </c>
      <c r="O12" s="378"/>
      <c r="P12" s="378"/>
      <c r="Q12" s="379"/>
    </row>
    <row r="13" spans="2:17" ht="13.5" customHeight="1" x14ac:dyDescent="0.15"/>
    <row r="14" spans="2:17" ht="37.5" customHeight="1" x14ac:dyDescent="0.15">
      <c r="B14" s="366" t="s">
        <v>4</v>
      </c>
      <c r="C14" s="366"/>
      <c r="D14" s="366"/>
      <c r="E14" s="386" t="str">
        <f>IF(入力用紙!C11="","",入力用紙!C11)</f>
        <v/>
      </c>
      <c r="F14" s="387"/>
      <c r="G14" s="387" t="str">
        <f>IF(入力用紙!D11="","",入力用紙!D11)</f>
        <v/>
      </c>
      <c r="H14" s="388"/>
      <c r="I14" s="185" t="s">
        <v>5</v>
      </c>
      <c r="J14" s="390" t="str">
        <f>IF(入力用紙!C12="","",入力用紙!C12)</f>
        <v/>
      </c>
      <c r="K14" s="390"/>
      <c r="L14" s="390"/>
    </row>
    <row r="15" spans="2:17" ht="13.5" customHeight="1" x14ac:dyDescent="0.15">
      <c r="B15" s="170"/>
      <c r="C15" s="170"/>
      <c r="E15" s="170"/>
      <c r="F15" s="170"/>
      <c r="G15" s="170"/>
      <c r="H15" s="170"/>
      <c r="I15" s="170"/>
      <c r="K15" s="170"/>
      <c r="L15" s="170"/>
    </row>
    <row r="16" spans="2:17" ht="37.5" customHeight="1" x14ac:dyDescent="0.15">
      <c r="B16" s="366" t="s">
        <v>19</v>
      </c>
      <c r="C16" s="366"/>
      <c r="D16" s="366"/>
      <c r="E16" s="383" t="str">
        <f>IF(入力用紙!C31="","",入力用紙!C31)</f>
        <v/>
      </c>
      <c r="F16" s="384"/>
      <c r="G16" s="384" t="str">
        <f>IF(入力用紙!D31="","",入力用紙!D31)</f>
        <v/>
      </c>
      <c r="H16" s="385"/>
      <c r="I16" s="185" t="s">
        <v>7</v>
      </c>
      <c r="J16" s="390" t="str">
        <f>IF(入力用紙!E30="","",入力用紙!E30)</f>
        <v/>
      </c>
      <c r="K16" s="390"/>
      <c r="L16" s="390"/>
    </row>
    <row r="17" spans="2:17" ht="13.5" customHeight="1" x14ac:dyDescent="0.15"/>
    <row r="18" spans="2:17" ht="18.75" customHeight="1" x14ac:dyDescent="0.15">
      <c r="B18" s="360"/>
      <c r="C18" s="362"/>
      <c r="D18" s="376"/>
      <c r="E18" s="302" t="s">
        <v>5</v>
      </c>
      <c r="F18" s="367" t="s">
        <v>32</v>
      </c>
      <c r="G18" s="369"/>
      <c r="H18" s="370" t="s">
        <v>33</v>
      </c>
      <c r="I18" s="370"/>
      <c r="J18" s="380" t="s">
        <v>7</v>
      </c>
      <c r="K18" s="360" t="s">
        <v>10</v>
      </c>
      <c r="L18" s="401" t="s">
        <v>9</v>
      </c>
      <c r="M18" s="360" t="s">
        <v>11</v>
      </c>
      <c r="N18" s="401" t="s">
        <v>12</v>
      </c>
      <c r="O18" s="367" t="s">
        <v>31</v>
      </c>
      <c r="P18" s="368"/>
      <c r="Q18" s="369"/>
    </row>
    <row r="19" spans="2:17" ht="18.75" customHeight="1" x14ac:dyDescent="0.15">
      <c r="B19" s="377"/>
      <c r="C19" s="378"/>
      <c r="D19" s="379"/>
      <c r="E19" s="310"/>
      <c r="F19" s="192" t="s">
        <v>21</v>
      </c>
      <c r="G19" s="186" t="s">
        <v>22</v>
      </c>
      <c r="H19" s="192" t="s">
        <v>21</v>
      </c>
      <c r="I19" s="186" t="s">
        <v>22</v>
      </c>
      <c r="J19" s="381"/>
      <c r="K19" s="361"/>
      <c r="L19" s="402"/>
      <c r="M19" s="361"/>
      <c r="N19" s="402"/>
      <c r="O19" s="367"/>
      <c r="P19" s="368"/>
      <c r="Q19" s="369"/>
    </row>
    <row r="20" spans="2:17" ht="37.5" customHeight="1" x14ac:dyDescent="0.25">
      <c r="B20" s="367">
        <v>1</v>
      </c>
      <c r="C20" s="368"/>
      <c r="D20" s="369"/>
      <c r="E20" s="190" t="str">
        <f>IF(入力用紙!G16="","",入力用紙!G16)</f>
        <v/>
      </c>
      <c r="F20" s="193" t="str">
        <f>IF(入力用紙!C17="","",入力用紙!C17)</f>
        <v/>
      </c>
      <c r="G20" s="193" t="str">
        <f>IF(入力用紙!D17="","",入力用紙!D17)</f>
        <v/>
      </c>
      <c r="H20" s="194" t="str">
        <f>IF(入力用紙!C16="","",入力用紙!C16)</f>
        <v/>
      </c>
      <c r="I20" s="194" t="str">
        <f>IF(入力用紙!D16="","",入力用紙!D16)</f>
        <v/>
      </c>
      <c r="J20" s="195" t="str">
        <f>IF(入力用紙!E16="","",入力用紙!E16)</f>
        <v/>
      </c>
      <c r="K20" s="195" t="str">
        <f>IF(入力用紙!I16="","",入力用紙!I16)</f>
        <v/>
      </c>
      <c r="L20" s="196" t="s">
        <v>9</v>
      </c>
      <c r="M20" s="195" t="str">
        <f>IF(入力用紙!K16="","",入力用紙!K16)</f>
        <v/>
      </c>
      <c r="N20" s="196" t="s">
        <v>12</v>
      </c>
      <c r="O20" s="367"/>
      <c r="P20" s="368"/>
      <c r="Q20" s="369"/>
    </row>
    <row r="21" spans="2:17" ht="37.5" customHeight="1" x14ac:dyDescent="0.25">
      <c r="B21" s="367">
        <v>2</v>
      </c>
      <c r="C21" s="368"/>
      <c r="D21" s="369"/>
      <c r="E21" s="190" t="str">
        <f>IF(入力用紙!G18="","",入力用紙!G18)</f>
        <v/>
      </c>
      <c r="F21" s="193" t="str">
        <f>IF(入力用紙!C19="","",入力用紙!C19)</f>
        <v/>
      </c>
      <c r="G21" s="193" t="str">
        <f>IF(入力用紙!D19="","",入力用紙!D19)</f>
        <v/>
      </c>
      <c r="H21" s="194" t="str">
        <f>IF(入力用紙!C18="","",入力用紙!C18)</f>
        <v/>
      </c>
      <c r="I21" s="194" t="str">
        <f>IF(入力用紙!D18="","",入力用紙!D18)</f>
        <v/>
      </c>
      <c r="J21" s="195" t="str">
        <f>IF(入力用紙!E18="","",入力用紙!E18)</f>
        <v/>
      </c>
      <c r="K21" s="195" t="str">
        <f>IF(入力用紙!I18="","",入力用紙!I18)</f>
        <v/>
      </c>
      <c r="L21" s="196" t="s">
        <v>9</v>
      </c>
      <c r="M21" s="195" t="str">
        <f>IF(入力用紙!K18="","",入力用紙!K18)</f>
        <v/>
      </c>
      <c r="N21" s="196" t="s">
        <v>12</v>
      </c>
      <c r="O21" s="367"/>
      <c r="P21" s="368"/>
      <c r="Q21" s="369"/>
    </row>
    <row r="22" spans="2:17" ht="37.5" customHeight="1" x14ac:dyDescent="0.25">
      <c r="B22" s="367">
        <v>3</v>
      </c>
      <c r="C22" s="368"/>
      <c r="D22" s="369"/>
      <c r="E22" s="190" t="str">
        <f>IF(入力用紙!G20="","",入力用紙!G20)</f>
        <v/>
      </c>
      <c r="F22" s="193" t="str">
        <f>IF(入力用紙!C21="","",入力用紙!C21)</f>
        <v/>
      </c>
      <c r="G22" s="193" t="str">
        <f>IF(入力用紙!D21="","",入力用紙!D21)</f>
        <v/>
      </c>
      <c r="H22" s="194" t="str">
        <f>IF(入力用紙!C20="","",入力用紙!C20)</f>
        <v/>
      </c>
      <c r="I22" s="194" t="str">
        <f>IF(入力用紙!D20="","",入力用紙!D20)</f>
        <v/>
      </c>
      <c r="J22" s="195" t="str">
        <f>IF(入力用紙!E20="","",入力用紙!E20)</f>
        <v/>
      </c>
      <c r="K22" s="195" t="str">
        <f>IF(入力用紙!I20="","",入力用紙!I20)</f>
        <v/>
      </c>
      <c r="L22" s="196" t="s">
        <v>9</v>
      </c>
      <c r="M22" s="195" t="str">
        <f>IF(入力用紙!K20="","",入力用紙!K20)</f>
        <v/>
      </c>
      <c r="N22" s="196" t="s">
        <v>12</v>
      </c>
      <c r="O22" s="367"/>
      <c r="P22" s="368"/>
      <c r="Q22" s="369"/>
    </row>
    <row r="23" spans="2:17" ht="37.5" customHeight="1" x14ac:dyDescent="0.25">
      <c r="B23" s="367">
        <v>4</v>
      </c>
      <c r="C23" s="368"/>
      <c r="D23" s="369"/>
      <c r="E23" s="190" t="str">
        <f>IF(入力用紙!G22="","",入力用紙!G22)</f>
        <v/>
      </c>
      <c r="F23" s="193" t="str">
        <f>IF(入力用紙!C23="","",入力用紙!C23)</f>
        <v/>
      </c>
      <c r="G23" s="193" t="str">
        <f>IF(入力用紙!D23="","",入力用紙!D23)</f>
        <v/>
      </c>
      <c r="H23" s="194" t="str">
        <f>IF(入力用紙!C22="","",入力用紙!C22)</f>
        <v/>
      </c>
      <c r="I23" s="194" t="str">
        <f>IF(入力用紙!D22="","",入力用紙!D22)</f>
        <v/>
      </c>
      <c r="J23" s="195" t="str">
        <f>IF(入力用紙!E22="","",入力用紙!E22)</f>
        <v/>
      </c>
      <c r="K23" s="195" t="str">
        <f>IF(入力用紙!I22="","",入力用紙!I22)</f>
        <v/>
      </c>
      <c r="L23" s="196" t="s">
        <v>9</v>
      </c>
      <c r="M23" s="195" t="str">
        <f>IF(入力用紙!K22="","",入力用紙!K22)</f>
        <v/>
      </c>
      <c r="N23" s="196" t="s">
        <v>12</v>
      </c>
      <c r="O23" s="367"/>
      <c r="P23" s="368"/>
      <c r="Q23" s="369"/>
    </row>
    <row r="24" spans="2:17" ht="37.5" customHeight="1" x14ac:dyDescent="0.25">
      <c r="B24" s="367">
        <v>5</v>
      </c>
      <c r="C24" s="368"/>
      <c r="D24" s="369"/>
      <c r="E24" s="190" t="str">
        <f>IF(入力用紙!G24="","",入力用紙!G24)</f>
        <v/>
      </c>
      <c r="F24" s="193" t="str">
        <f>IF(入力用紙!C25="","",入力用紙!C25)</f>
        <v/>
      </c>
      <c r="G24" s="193" t="str">
        <f>IF(入力用紙!D25="","",入力用紙!D25)</f>
        <v/>
      </c>
      <c r="H24" s="194" t="str">
        <f>IF(入力用紙!C24="","",入力用紙!C24)</f>
        <v/>
      </c>
      <c r="I24" s="194" t="str">
        <f>IF(入力用紙!D24="","",入力用紙!D24)</f>
        <v/>
      </c>
      <c r="J24" s="195" t="str">
        <f>IF(入力用紙!E24="","",入力用紙!E24)</f>
        <v/>
      </c>
      <c r="K24" s="195" t="str">
        <f>IF(入力用紙!I24="","",入力用紙!I24)</f>
        <v/>
      </c>
      <c r="L24" s="196" t="s">
        <v>9</v>
      </c>
      <c r="M24" s="195" t="str">
        <f>IF(入力用紙!K24="","",入力用紙!K24)</f>
        <v/>
      </c>
      <c r="N24" s="196" t="s">
        <v>12</v>
      </c>
      <c r="O24" s="367"/>
      <c r="P24" s="368"/>
      <c r="Q24" s="369"/>
    </row>
    <row r="25" spans="2:17" ht="37.5" customHeight="1" x14ac:dyDescent="0.25">
      <c r="B25" s="367" t="s">
        <v>20</v>
      </c>
      <c r="C25" s="368"/>
      <c r="D25" s="369"/>
      <c r="E25" s="190" t="str">
        <f>IF(入力用紙!G26="","",入力用紙!G26)</f>
        <v/>
      </c>
      <c r="F25" s="193" t="str">
        <f>IF(入力用紙!C27="","",入力用紙!C27)</f>
        <v/>
      </c>
      <c r="G25" s="193" t="str">
        <f>IF(入力用紙!D27="","",入力用紙!D27)</f>
        <v/>
      </c>
      <c r="H25" s="194" t="str">
        <f>IF(入力用紙!C26="","",入力用紙!C26)</f>
        <v/>
      </c>
      <c r="I25" s="194" t="str">
        <f>IF(入力用紙!D26="","",入力用紙!D26)</f>
        <v/>
      </c>
      <c r="J25" s="195" t="str">
        <f>IF(入力用紙!E26="","",入力用紙!E26)</f>
        <v/>
      </c>
      <c r="K25" s="195" t="str">
        <f>IF(入力用紙!I26="","",入力用紙!I26)</f>
        <v/>
      </c>
      <c r="L25" s="196" t="s">
        <v>9</v>
      </c>
      <c r="M25" s="195" t="str">
        <f>IF(入力用紙!K26="","",入力用紙!K26)</f>
        <v/>
      </c>
      <c r="N25" s="196" t="s">
        <v>12</v>
      </c>
      <c r="O25" s="367"/>
      <c r="P25" s="368"/>
      <c r="Q25" s="369"/>
    </row>
    <row r="26" spans="2:17" ht="37.5" customHeight="1" x14ac:dyDescent="0.25">
      <c r="B26" s="367" t="s">
        <v>20</v>
      </c>
      <c r="C26" s="368"/>
      <c r="D26" s="369"/>
      <c r="E26" s="190" t="str">
        <f>IF(入力用紙!G28="","",入力用紙!G28)</f>
        <v/>
      </c>
      <c r="F26" s="193" t="str">
        <f>IF(入力用紙!C29="","",入力用紙!C29)</f>
        <v/>
      </c>
      <c r="G26" s="193" t="str">
        <f>IF(入力用紙!D29="","",入力用紙!D29)</f>
        <v/>
      </c>
      <c r="H26" s="194" t="str">
        <f>IF(入力用紙!C28="","",入力用紙!C28)</f>
        <v/>
      </c>
      <c r="I26" s="194" t="str">
        <f>IF(入力用紙!D28="","",入力用紙!D28)</f>
        <v/>
      </c>
      <c r="J26" s="190" t="str">
        <f>IF(入力用紙!E28="","",入力用紙!E28)</f>
        <v/>
      </c>
      <c r="K26" s="190" t="str">
        <f>IF(入力用紙!I28="","",入力用紙!I28)</f>
        <v/>
      </c>
      <c r="L26" s="197" t="s">
        <v>9</v>
      </c>
      <c r="M26" s="190" t="str">
        <f>IF(入力用紙!K28="","",入力用紙!K28)</f>
        <v/>
      </c>
      <c r="N26" s="197" t="s">
        <v>12</v>
      </c>
      <c r="O26" s="367"/>
      <c r="P26" s="368"/>
      <c r="Q26" s="369"/>
    </row>
    <row r="28" spans="2:17" x14ac:dyDescent="0.15">
      <c r="B28" s="181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3"/>
    </row>
    <row r="29" spans="2:17" ht="15.75" x14ac:dyDescent="0.15">
      <c r="B29" s="399" t="s">
        <v>17</v>
      </c>
      <c r="C29" s="400"/>
      <c r="D29" s="391"/>
      <c r="E29" s="391"/>
      <c r="F29" s="391"/>
      <c r="G29" s="391"/>
      <c r="H29" s="391"/>
      <c r="I29" s="391"/>
      <c r="J29" s="391"/>
      <c r="K29" s="391"/>
      <c r="L29" s="391"/>
      <c r="M29" s="391"/>
      <c r="N29" s="391"/>
      <c r="O29" s="391"/>
      <c r="P29" s="391"/>
      <c r="Q29" s="392"/>
    </row>
    <row r="30" spans="2:17" ht="15.75" x14ac:dyDescent="0.15">
      <c r="B30" s="184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200"/>
    </row>
    <row r="31" spans="2:17" x14ac:dyDescent="0.15">
      <c r="B31" s="184"/>
      <c r="D31" s="391" t="str">
        <f>B2&amp;"長　様"</f>
        <v>第７5回高体連北見支部柔道選手権大会長　様</v>
      </c>
      <c r="E31" s="391"/>
      <c r="F31" s="391"/>
      <c r="G31" s="391"/>
      <c r="H31" s="391"/>
      <c r="I31" s="391"/>
      <c r="J31" s="391"/>
      <c r="K31" s="391"/>
      <c r="L31" s="391"/>
      <c r="Q31" s="199"/>
    </row>
    <row r="32" spans="2:17" x14ac:dyDescent="0.15">
      <c r="B32" s="184"/>
      <c r="Q32" s="199"/>
    </row>
    <row r="33" spans="2:17" x14ac:dyDescent="0.15">
      <c r="B33" s="184"/>
      <c r="F33" s="391" t="s">
        <v>13</v>
      </c>
      <c r="G33" s="391"/>
      <c r="H33" s="391"/>
      <c r="I33" s="391"/>
      <c r="J33" s="391"/>
      <c r="K33" s="391"/>
      <c r="L33" s="391"/>
      <c r="M33" s="391"/>
      <c r="N33" s="391"/>
      <c r="O33" s="391"/>
      <c r="Q33" s="199"/>
    </row>
    <row r="34" spans="2:17" x14ac:dyDescent="0.15">
      <c r="B34" s="184"/>
      <c r="Q34" s="199"/>
    </row>
    <row r="35" spans="2:17" x14ac:dyDescent="0.15">
      <c r="B35" s="184"/>
      <c r="J35" s="403">
        <f ca="1">TODAY()</f>
        <v>45771</v>
      </c>
      <c r="K35" s="403"/>
      <c r="L35" s="403"/>
      <c r="M35" s="403"/>
      <c r="N35" s="403"/>
      <c r="Q35" s="199"/>
    </row>
    <row r="36" spans="2:17" x14ac:dyDescent="0.15">
      <c r="B36" s="184"/>
      <c r="I36" s="201"/>
      <c r="J36" s="201"/>
      <c r="Q36" s="199"/>
    </row>
    <row r="37" spans="2:17" x14ac:dyDescent="0.25">
      <c r="B37" s="184"/>
      <c r="K37" s="171" t="s">
        <v>14</v>
      </c>
      <c r="L37" s="405" t="e">
        <f>IF($F$11="","",VLOOKUP($F$11,学校番号!$A$2:$C$26,2))</f>
        <v>#N/A</v>
      </c>
      <c r="M37" s="405"/>
      <c r="N37" s="405"/>
      <c r="O37" s="405"/>
      <c r="P37" s="405"/>
      <c r="Q37" s="406"/>
    </row>
    <row r="38" spans="2:17" x14ac:dyDescent="0.15">
      <c r="B38" s="184"/>
      <c r="Q38" s="199"/>
    </row>
    <row r="39" spans="2:17" x14ac:dyDescent="0.15">
      <c r="B39" s="184"/>
      <c r="K39" s="171" t="s">
        <v>15</v>
      </c>
      <c r="L39" s="404" t="str">
        <f>IF(入力用紙!C10="","",入力用紙!C10)</f>
        <v/>
      </c>
      <c r="M39" s="404"/>
      <c r="N39" s="404"/>
      <c r="O39" s="404" t="str">
        <f>IF(入力用紙!D10="","",入力用紙!D10)</f>
        <v/>
      </c>
      <c r="P39" s="404"/>
      <c r="Q39" s="199" t="s">
        <v>178</v>
      </c>
    </row>
    <row r="40" spans="2:17" x14ac:dyDescent="0.15">
      <c r="B40" s="187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91"/>
    </row>
    <row r="41" spans="2:17" ht="18.75" customHeight="1" x14ac:dyDescent="0.15">
      <c r="B41" s="371" t="str">
        <f>B1</f>
        <v/>
      </c>
      <c r="C41" s="371"/>
      <c r="D41" s="371"/>
      <c r="E41" s="371"/>
      <c r="F41" s="371"/>
      <c r="G41" s="371"/>
      <c r="H41" s="371"/>
      <c r="I41" s="371"/>
      <c r="J41" s="371"/>
      <c r="K41" s="371"/>
      <c r="L41" s="371"/>
      <c r="M41" s="371"/>
      <c r="N41" s="371"/>
      <c r="O41" s="371"/>
      <c r="P41" s="371"/>
      <c r="Q41" s="371"/>
    </row>
    <row r="42" spans="2:17" ht="18.75" customHeight="1" x14ac:dyDescent="0.15">
      <c r="B42" s="372" t="str">
        <f>B2</f>
        <v>第７5回高体連北見支部柔道選手権大会</v>
      </c>
      <c r="C42" s="372"/>
      <c r="D42" s="372"/>
      <c r="E42" s="372"/>
      <c r="F42" s="372"/>
      <c r="G42" s="372"/>
      <c r="H42" s="372"/>
      <c r="I42" s="372"/>
      <c r="J42" s="372"/>
      <c r="K42" s="372"/>
      <c r="L42" s="372"/>
      <c r="M42" s="372"/>
      <c r="N42" s="372"/>
      <c r="O42" s="372"/>
      <c r="P42" s="372"/>
      <c r="Q42" s="372"/>
    </row>
    <row r="43" spans="2:17" ht="18.75" customHeight="1" x14ac:dyDescent="0.15">
      <c r="B43" s="372" t="str">
        <f>B3</f>
        <v>兼　第４1回高体連北見支部柔道女子選手権大会</v>
      </c>
      <c r="C43" s="372"/>
      <c r="D43" s="372"/>
      <c r="E43" s="372"/>
      <c r="F43" s="372"/>
      <c r="G43" s="372"/>
      <c r="H43" s="372"/>
      <c r="I43" s="372"/>
      <c r="J43" s="372"/>
      <c r="K43" s="372"/>
      <c r="L43" s="372"/>
      <c r="M43" s="372"/>
      <c r="N43" s="372"/>
      <c r="O43" s="372"/>
      <c r="P43" s="372"/>
      <c r="Q43" s="372"/>
    </row>
    <row r="44" spans="2:17" ht="18.75" customHeight="1" x14ac:dyDescent="0.15">
      <c r="B44" s="372" t="str">
        <f>B4</f>
        <v>兼　第７5回北海道高等学校柔道選手権大会北見支部予選会　参加申込書</v>
      </c>
      <c r="C44" s="372"/>
      <c r="D44" s="372"/>
      <c r="E44" s="372"/>
      <c r="F44" s="372"/>
      <c r="G44" s="372"/>
      <c r="H44" s="372"/>
      <c r="I44" s="372"/>
      <c r="J44" s="372"/>
      <c r="K44" s="372"/>
      <c r="L44" s="372"/>
      <c r="M44" s="372"/>
      <c r="N44" s="372"/>
      <c r="O44" s="372"/>
      <c r="P44" s="372"/>
      <c r="Q44" s="372"/>
    </row>
    <row r="45" spans="2:17" ht="18.75" customHeight="1" x14ac:dyDescent="0.15">
      <c r="D45" s="180"/>
    </row>
    <row r="46" spans="2:17" ht="18.75" customHeight="1" x14ac:dyDescent="0.15"/>
    <row r="47" spans="2:17" ht="18.75" customHeight="1" x14ac:dyDescent="0.15">
      <c r="B47" s="372" t="s">
        <v>28</v>
      </c>
      <c r="C47" s="372"/>
      <c r="D47" s="372"/>
      <c r="E47" s="372"/>
      <c r="F47" s="372"/>
      <c r="G47" s="372"/>
      <c r="H47" s="372"/>
      <c r="I47" s="372"/>
      <c r="J47" s="372"/>
      <c r="K47" s="372"/>
      <c r="L47" s="372"/>
      <c r="M47" s="372"/>
      <c r="N47" s="372"/>
      <c r="O47" s="372"/>
      <c r="P47" s="372"/>
      <c r="Q47" s="372"/>
    </row>
    <row r="48" spans="2:17" ht="18.75" customHeight="1" x14ac:dyDescent="0.15"/>
    <row r="49" spans="2:17" ht="16.5" customHeight="1" x14ac:dyDescent="0.15">
      <c r="B49" s="393" t="s">
        <v>180</v>
      </c>
      <c r="C49" s="394"/>
      <c r="D49" s="395"/>
      <c r="E49" s="393" t="e">
        <f>IF($F$11="","",VLOOKUP($F$11,学校番号!$A$2:$G$26,2))</f>
        <v>#N/A</v>
      </c>
      <c r="F49" s="394"/>
      <c r="G49" s="394"/>
      <c r="H49" s="395"/>
      <c r="I49" s="380" t="s">
        <v>0</v>
      </c>
      <c r="J49" s="181" t="s">
        <v>1</v>
      </c>
      <c r="K49" s="375" t="e">
        <f>IF($F$11="","",VLOOKUP($F$11,学校番号!$A$2:$G$26,4))</f>
        <v>#N/A</v>
      </c>
      <c r="L49" s="375"/>
      <c r="M49" s="375"/>
      <c r="N49" s="182"/>
      <c r="O49" s="182"/>
      <c r="P49" s="182"/>
      <c r="Q49" s="183"/>
    </row>
    <row r="50" spans="2:17" ht="16.5" customHeight="1" x14ac:dyDescent="0.15">
      <c r="B50" s="396"/>
      <c r="C50" s="397"/>
      <c r="D50" s="398"/>
      <c r="E50" s="396"/>
      <c r="F50" s="397"/>
      <c r="G50" s="397"/>
      <c r="H50" s="398"/>
      <c r="I50" s="389"/>
      <c r="J50" s="184"/>
      <c r="K50" s="373" t="e">
        <f>IF($F$11="","",VLOOKUP($F$11,学校番号!$A$2:$G$26,5))</f>
        <v>#N/A</v>
      </c>
      <c r="L50" s="373"/>
      <c r="M50" s="373"/>
      <c r="N50" s="373"/>
      <c r="O50" s="373"/>
      <c r="P50" s="373"/>
      <c r="Q50" s="374"/>
    </row>
    <row r="51" spans="2:17" ht="16.5" customHeight="1" x14ac:dyDescent="0.15">
      <c r="B51" s="366" t="s">
        <v>8</v>
      </c>
      <c r="C51" s="366"/>
      <c r="D51" s="366"/>
      <c r="E51" s="366"/>
      <c r="F51" s="360">
        <f>F11</f>
        <v>0</v>
      </c>
      <c r="G51" s="362"/>
      <c r="H51" s="363"/>
      <c r="I51" s="389"/>
      <c r="J51" s="184"/>
      <c r="M51" s="171" t="s">
        <v>2</v>
      </c>
      <c r="N51" s="391" t="e">
        <f>IF($F$11="","",VLOOKUP($F$11,学校番号!$A$2:$G$26,6))</f>
        <v>#N/A</v>
      </c>
      <c r="O51" s="391"/>
      <c r="P51" s="391"/>
      <c r="Q51" s="392"/>
    </row>
    <row r="52" spans="2:17" ht="16.5" customHeight="1" x14ac:dyDescent="0.15">
      <c r="B52" s="366"/>
      <c r="C52" s="366"/>
      <c r="D52" s="366"/>
      <c r="E52" s="366"/>
      <c r="F52" s="361"/>
      <c r="G52" s="364"/>
      <c r="H52" s="365"/>
      <c r="I52" s="381"/>
      <c r="J52" s="187"/>
      <c r="K52" s="188"/>
      <c r="L52" s="188"/>
      <c r="M52" s="188" t="s">
        <v>3</v>
      </c>
      <c r="N52" s="378" t="e">
        <f>IF($F$11="","",VLOOKUP($F$11,学校番号!$A$2:$G$26,7))</f>
        <v>#N/A</v>
      </c>
      <c r="O52" s="378"/>
      <c r="P52" s="378"/>
      <c r="Q52" s="379"/>
    </row>
    <row r="53" spans="2:17" ht="13.5" customHeight="1" x14ac:dyDescent="0.15"/>
    <row r="54" spans="2:17" ht="38.25" customHeight="1" x14ac:dyDescent="0.15">
      <c r="B54" s="366" t="s">
        <v>4</v>
      </c>
      <c r="C54" s="366"/>
      <c r="D54" s="366"/>
      <c r="E54" s="383" t="str">
        <f>IF(入力用紙!Z11="","",入力用紙!Z11)</f>
        <v/>
      </c>
      <c r="F54" s="384"/>
      <c r="G54" s="384" t="str">
        <f>IF(入力用紙!AA11="","",入力用紙!AA11)</f>
        <v/>
      </c>
      <c r="H54" s="385"/>
      <c r="I54" s="185" t="s">
        <v>5</v>
      </c>
      <c r="J54" s="370" t="str">
        <f>IF(入力用紙!Z12="","",入力用紙!Z12)</f>
        <v/>
      </c>
      <c r="K54" s="370"/>
      <c r="L54" s="370"/>
    </row>
    <row r="55" spans="2:17" ht="13.5" customHeight="1" x14ac:dyDescent="0.15">
      <c r="B55" s="170"/>
      <c r="C55" s="170"/>
      <c r="I55" s="170"/>
      <c r="K55" s="170"/>
      <c r="L55" s="170"/>
    </row>
    <row r="56" spans="2:17" ht="37.5" customHeight="1" x14ac:dyDescent="0.15">
      <c r="B56" s="366" t="s">
        <v>19</v>
      </c>
      <c r="C56" s="366"/>
      <c r="D56" s="366"/>
      <c r="E56" s="383" t="str">
        <f>IF(入力用紙!Z25="","",入力用紙!Z25)</f>
        <v/>
      </c>
      <c r="F56" s="384"/>
      <c r="G56" s="384" t="str">
        <f>IF(入力用紙!AA25="","",入力用紙!AA25)</f>
        <v/>
      </c>
      <c r="H56" s="385"/>
      <c r="I56" s="185" t="s">
        <v>7</v>
      </c>
      <c r="J56" s="370" t="str">
        <f>IF(入力用紙!AB24="","",入力用紙!AB24)</f>
        <v/>
      </c>
      <c r="K56" s="370"/>
      <c r="L56" s="370"/>
    </row>
    <row r="57" spans="2:17" ht="13.5" customHeight="1" x14ac:dyDescent="0.15"/>
    <row r="58" spans="2:17" ht="18.75" customHeight="1" x14ac:dyDescent="0.15">
      <c r="B58" s="360"/>
      <c r="C58" s="362"/>
      <c r="D58" s="376"/>
      <c r="E58" s="302" t="s">
        <v>5</v>
      </c>
      <c r="F58" s="367" t="s">
        <v>32</v>
      </c>
      <c r="G58" s="369"/>
      <c r="H58" s="370" t="s">
        <v>33</v>
      </c>
      <c r="I58" s="370"/>
      <c r="J58" s="380" t="s">
        <v>7</v>
      </c>
      <c r="K58" s="360" t="s">
        <v>10</v>
      </c>
      <c r="L58" s="401" t="s">
        <v>9</v>
      </c>
      <c r="M58" s="360" t="s">
        <v>11</v>
      </c>
      <c r="N58" s="401" t="s">
        <v>12</v>
      </c>
      <c r="O58" s="367" t="s">
        <v>31</v>
      </c>
      <c r="P58" s="368"/>
      <c r="Q58" s="369"/>
    </row>
    <row r="59" spans="2:17" ht="18.75" customHeight="1" x14ac:dyDescent="0.15">
      <c r="B59" s="377"/>
      <c r="C59" s="378"/>
      <c r="D59" s="379"/>
      <c r="E59" s="310"/>
      <c r="F59" s="192" t="s">
        <v>21</v>
      </c>
      <c r="G59" s="186" t="s">
        <v>22</v>
      </c>
      <c r="H59" s="192" t="s">
        <v>21</v>
      </c>
      <c r="I59" s="186" t="s">
        <v>22</v>
      </c>
      <c r="J59" s="381"/>
      <c r="K59" s="361"/>
      <c r="L59" s="402"/>
      <c r="M59" s="361"/>
      <c r="N59" s="402"/>
      <c r="O59" s="367"/>
      <c r="P59" s="368"/>
      <c r="Q59" s="369"/>
    </row>
    <row r="60" spans="2:17" ht="37.5" customHeight="1" x14ac:dyDescent="0.25">
      <c r="B60" s="367">
        <v>1</v>
      </c>
      <c r="C60" s="368"/>
      <c r="D60" s="369"/>
      <c r="E60" s="190" t="str">
        <f>IF(入力用紙!AD16="","",入力用紙!AD16)</f>
        <v/>
      </c>
      <c r="F60" s="193" t="str">
        <f>IF(入力用紙!Z17="","",入力用紙!Z17)</f>
        <v/>
      </c>
      <c r="G60" s="193" t="str">
        <f>IF(入力用紙!AA17="","",入力用紙!AA17)</f>
        <v/>
      </c>
      <c r="H60" s="194" t="str">
        <f>IF(入力用紙!Z16="","",入力用紙!Z16)</f>
        <v/>
      </c>
      <c r="I60" s="194" t="str">
        <f>IF(入力用紙!AA16="","",入力用紙!AA16)</f>
        <v/>
      </c>
      <c r="J60" s="202" t="str">
        <f>IF(入力用紙!AB16="","",入力用紙!AB16)</f>
        <v/>
      </c>
      <c r="K60" s="190" t="str">
        <f>IF(入力用紙!AF16="","",入力用紙!AF16)</f>
        <v/>
      </c>
      <c r="L60" s="203" t="s">
        <v>9</v>
      </c>
      <c r="M60" s="190" t="str">
        <f>IF(入力用紙!AH16="","",入力用紙!AH16)</f>
        <v/>
      </c>
      <c r="N60" s="203" t="s">
        <v>12</v>
      </c>
      <c r="O60" s="370"/>
      <c r="P60" s="370"/>
      <c r="Q60" s="370"/>
    </row>
    <row r="61" spans="2:17" ht="37.5" customHeight="1" x14ac:dyDescent="0.25">
      <c r="B61" s="367">
        <v>2</v>
      </c>
      <c r="C61" s="368"/>
      <c r="D61" s="369"/>
      <c r="E61" s="190" t="str">
        <f>IF(入力用紙!AD18="","",入力用紙!AD18)</f>
        <v/>
      </c>
      <c r="F61" s="193" t="str">
        <f>IF(入力用紙!Z19="","",入力用紙!Z19)</f>
        <v/>
      </c>
      <c r="G61" s="193" t="str">
        <f>IF(入力用紙!AA19="","",入力用紙!AA19)</f>
        <v/>
      </c>
      <c r="H61" s="194" t="str">
        <f>IF(入力用紙!Z18="","",入力用紙!Z18)</f>
        <v/>
      </c>
      <c r="I61" s="194" t="str">
        <f>IF(入力用紙!AA18="","",入力用紙!AA18)</f>
        <v/>
      </c>
      <c r="J61" s="202" t="str">
        <f>IF(入力用紙!AB18="","",入力用紙!AB18)</f>
        <v/>
      </c>
      <c r="K61" s="190" t="str">
        <f>IF(入力用紙!AF18="","",入力用紙!AF18)</f>
        <v/>
      </c>
      <c r="L61" s="203" t="s">
        <v>9</v>
      </c>
      <c r="M61" s="190" t="str">
        <f>IF(入力用紙!AH18="","",入力用紙!AH18)</f>
        <v/>
      </c>
      <c r="N61" s="203" t="s">
        <v>12</v>
      </c>
      <c r="O61" s="370"/>
      <c r="P61" s="370"/>
      <c r="Q61" s="370"/>
    </row>
    <row r="62" spans="2:17" ht="37.5" customHeight="1" x14ac:dyDescent="0.25">
      <c r="B62" s="367">
        <v>3</v>
      </c>
      <c r="C62" s="368"/>
      <c r="D62" s="369"/>
      <c r="E62" s="190" t="str">
        <f>IF(入力用紙!AD20="","",入力用紙!AD20)</f>
        <v/>
      </c>
      <c r="F62" s="193" t="str">
        <f>IF(入力用紙!Z21="","",入力用紙!Z21)</f>
        <v/>
      </c>
      <c r="G62" s="193" t="str">
        <f>IF(入力用紙!AA21="","",入力用紙!AA21)</f>
        <v/>
      </c>
      <c r="H62" s="194" t="str">
        <f>IF(入力用紙!Z20="","",入力用紙!Z20)</f>
        <v/>
      </c>
      <c r="I62" s="194" t="str">
        <f>IF(入力用紙!AA20="","",入力用紙!AA20)</f>
        <v/>
      </c>
      <c r="J62" s="202" t="str">
        <f>IF(入力用紙!AB20="","",入力用紙!AB20)</f>
        <v/>
      </c>
      <c r="K62" s="190" t="str">
        <f>IF(入力用紙!AF20="","",入力用紙!AF20)</f>
        <v/>
      </c>
      <c r="L62" s="203" t="s">
        <v>9</v>
      </c>
      <c r="M62" s="190" t="str">
        <f>IF(入力用紙!AH20="","",入力用紙!AH20)</f>
        <v/>
      </c>
      <c r="N62" s="203" t="s">
        <v>12</v>
      </c>
      <c r="O62" s="370"/>
      <c r="P62" s="370"/>
      <c r="Q62" s="370"/>
    </row>
    <row r="63" spans="2:17" ht="37.5" customHeight="1" x14ac:dyDescent="0.25">
      <c r="B63" s="367" t="s">
        <v>20</v>
      </c>
      <c r="C63" s="368"/>
      <c r="D63" s="369"/>
      <c r="E63" s="190" t="str">
        <f>IF(入力用紙!AD22="","",入力用紙!AD22)</f>
        <v/>
      </c>
      <c r="F63" s="193" t="str">
        <f>IF(入力用紙!Z23="","",入力用紙!Z23)</f>
        <v/>
      </c>
      <c r="G63" s="193" t="str">
        <f>IF(入力用紙!AA23="","",入力用紙!AA23)</f>
        <v/>
      </c>
      <c r="H63" s="194" t="str">
        <f>IF(入力用紙!Z22="","",入力用紙!Z22)</f>
        <v/>
      </c>
      <c r="I63" s="194" t="str">
        <f>IF(入力用紙!AA22="","",入力用紙!AA22)</f>
        <v/>
      </c>
      <c r="J63" s="202" t="str">
        <f>IF(入力用紙!AB22="","",入力用紙!AB22)</f>
        <v/>
      </c>
      <c r="K63" s="190" t="str">
        <f>IF(入力用紙!AF22="","",入力用紙!AF22)</f>
        <v/>
      </c>
      <c r="L63" s="203" t="s">
        <v>9</v>
      </c>
      <c r="M63" s="190" t="str">
        <f>IF(入力用紙!AH22="","",入力用紙!AH22)</f>
        <v/>
      </c>
      <c r="N63" s="203" t="s">
        <v>12</v>
      </c>
      <c r="O63" s="370"/>
      <c r="P63" s="370"/>
      <c r="Q63" s="370"/>
    </row>
    <row r="65" spans="2:17" x14ac:dyDescent="0.15">
      <c r="B65" s="181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3"/>
    </row>
    <row r="66" spans="2:17" ht="15.75" x14ac:dyDescent="0.15">
      <c r="B66" s="399" t="s">
        <v>17</v>
      </c>
      <c r="C66" s="400"/>
      <c r="D66" s="391"/>
      <c r="E66" s="391"/>
      <c r="F66" s="391"/>
      <c r="G66" s="391"/>
      <c r="H66" s="391"/>
      <c r="I66" s="391"/>
      <c r="J66" s="391"/>
      <c r="K66" s="391"/>
      <c r="L66" s="391"/>
      <c r="M66" s="391"/>
      <c r="N66" s="391"/>
      <c r="O66" s="391"/>
      <c r="P66" s="391"/>
      <c r="Q66" s="392"/>
    </row>
    <row r="67" spans="2:17" ht="15.75" x14ac:dyDescent="0.15">
      <c r="B67" s="184"/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98"/>
      <c r="Q67" s="200"/>
    </row>
    <row r="68" spans="2:17" x14ac:dyDescent="0.15">
      <c r="B68" s="184"/>
      <c r="D68" s="391" t="str">
        <f>RIGHT(B43,23)&amp;"長　様"</f>
        <v>兼　第４1回高体連北見支部柔道女子選手権大会長　様</v>
      </c>
      <c r="E68" s="391"/>
      <c r="F68" s="391"/>
      <c r="G68" s="391"/>
      <c r="H68" s="391"/>
      <c r="I68" s="391"/>
      <c r="J68" s="391"/>
      <c r="K68" s="391"/>
      <c r="L68" s="391"/>
      <c r="Q68" s="199"/>
    </row>
    <row r="69" spans="2:17" x14ac:dyDescent="0.15">
      <c r="B69" s="184"/>
      <c r="Q69" s="199"/>
    </row>
    <row r="70" spans="2:17" x14ac:dyDescent="0.15">
      <c r="B70" s="184"/>
      <c r="F70" s="391" t="s">
        <v>13</v>
      </c>
      <c r="G70" s="391"/>
      <c r="H70" s="391"/>
      <c r="I70" s="391"/>
      <c r="J70" s="391"/>
      <c r="K70" s="391"/>
      <c r="L70" s="391"/>
      <c r="M70" s="391"/>
      <c r="N70" s="391"/>
      <c r="O70" s="391"/>
      <c r="Q70" s="199"/>
    </row>
    <row r="71" spans="2:17" x14ac:dyDescent="0.15">
      <c r="B71" s="184"/>
      <c r="Q71" s="199"/>
    </row>
    <row r="72" spans="2:17" x14ac:dyDescent="0.15">
      <c r="B72" s="184"/>
      <c r="J72" s="403">
        <f ca="1">TODAY()</f>
        <v>45771</v>
      </c>
      <c r="K72" s="403"/>
      <c r="L72" s="403"/>
      <c r="M72" s="403"/>
      <c r="N72" s="403"/>
      <c r="Q72" s="199"/>
    </row>
    <row r="73" spans="2:17" x14ac:dyDescent="0.15">
      <c r="B73" s="184"/>
      <c r="I73" s="201"/>
      <c r="J73" s="201"/>
      <c r="Q73" s="199"/>
    </row>
    <row r="74" spans="2:17" x14ac:dyDescent="0.25">
      <c r="B74" s="184"/>
      <c r="K74" s="171" t="s">
        <v>14</v>
      </c>
      <c r="L74" s="405" t="e">
        <f>IF($F$11="","",VLOOKUP($F$11,学校番号!$A$2:$C$26,2))</f>
        <v>#N/A</v>
      </c>
      <c r="M74" s="405"/>
      <c r="N74" s="405"/>
      <c r="O74" s="405"/>
      <c r="P74" s="405"/>
      <c r="Q74" s="406"/>
    </row>
    <row r="75" spans="2:17" x14ac:dyDescent="0.15">
      <c r="B75" s="184"/>
      <c r="Q75" s="199"/>
    </row>
    <row r="76" spans="2:17" x14ac:dyDescent="0.15">
      <c r="B76" s="184"/>
      <c r="K76" s="171" t="s">
        <v>15</v>
      </c>
      <c r="L76" s="404" t="str">
        <f>IF(入力用紙!C10="","",入力用紙!C10)</f>
        <v/>
      </c>
      <c r="M76" s="404"/>
      <c r="N76" s="404"/>
      <c r="O76" s="404" t="str">
        <f>IF(入力用紙!D10="","",入力用紙!D10)</f>
        <v/>
      </c>
      <c r="P76" s="404"/>
      <c r="Q76" s="204" t="s">
        <v>16</v>
      </c>
    </row>
    <row r="77" spans="2:17" x14ac:dyDescent="0.15">
      <c r="B77" s="187"/>
      <c r="C77" s="188"/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91"/>
    </row>
  </sheetData>
  <sheetProtection sheet="1"/>
  <mergeCells count="100">
    <mergeCell ref="F70:O70"/>
    <mergeCell ref="D68:L68"/>
    <mergeCell ref="B58:D59"/>
    <mergeCell ref="E58:E59"/>
    <mergeCell ref="J58:J59"/>
    <mergeCell ref="K58:K59"/>
    <mergeCell ref="B63:D63"/>
    <mergeCell ref="O63:Q63"/>
    <mergeCell ref="B66:Q66"/>
    <mergeCell ref="F58:G58"/>
    <mergeCell ref="O60:Q60"/>
    <mergeCell ref="M18:M19"/>
    <mergeCell ref="N18:N19"/>
    <mergeCell ref="L18:L19"/>
    <mergeCell ref="L76:N76"/>
    <mergeCell ref="O76:P76"/>
    <mergeCell ref="L74:Q74"/>
    <mergeCell ref="L37:Q37"/>
    <mergeCell ref="J72:N72"/>
    <mergeCell ref="O24:Q24"/>
    <mergeCell ref="D31:L31"/>
    <mergeCell ref="B20:D20"/>
    <mergeCell ref="B21:D21"/>
    <mergeCell ref="B47:Q47"/>
    <mergeCell ref="B49:D50"/>
    <mergeCell ref="I49:I52"/>
    <mergeCell ref="O26:Q26"/>
    <mergeCell ref="B29:Q29"/>
    <mergeCell ref="B26:D26"/>
    <mergeCell ref="E49:H50"/>
    <mergeCell ref="B61:D61"/>
    <mergeCell ref="L58:L59"/>
    <mergeCell ref="O61:Q61"/>
    <mergeCell ref="F33:O33"/>
    <mergeCell ref="J35:N35"/>
    <mergeCell ref="N58:N59"/>
    <mergeCell ref="O58:Q59"/>
    <mergeCell ref="L39:N39"/>
    <mergeCell ref="O39:P39"/>
    <mergeCell ref="N51:Q51"/>
    <mergeCell ref="N52:Q52"/>
    <mergeCell ref="G56:H56"/>
    <mergeCell ref="H58:I58"/>
    <mergeCell ref="B1:Q1"/>
    <mergeCell ref="B4:Q4"/>
    <mergeCell ref="B11:E12"/>
    <mergeCell ref="F11:H12"/>
    <mergeCell ref="N11:Q11"/>
    <mergeCell ref="B9:D10"/>
    <mergeCell ref="B3:Q3"/>
    <mergeCell ref="B7:Q7"/>
    <mergeCell ref="B2:Q2"/>
    <mergeCell ref="E9:H10"/>
    <mergeCell ref="B16:D16"/>
    <mergeCell ref="B14:D14"/>
    <mergeCell ref="K9:M9"/>
    <mergeCell ref="E16:F16"/>
    <mergeCell ref="G16:H16"/>
    <mergeCell ref="E14:F14"/>
    <mergeCell ref="G14:H14"/>
    <mergeCell ref="K10:Q10"/>
    <mergeCell ref="I9:I12"/>
    <mergeCell ref="J14:L14"/>
    <mergeCell ref="N12:Q12"/>
    <mergeCell ref="J16:L16"/>
    <mergeCell ref="F18:G18"/>
    <mergeCell ref="B18:D19"/>
    <mergeCell ref="E18:E19"/>
    <mergeCell ref="O25:Q25"/>
    <mergeCell ref="H18:I18"/>
    <mergeCell ref="J18:J19"/>
    <mergeCell ref="K18:K19"/>
    <mergeCell ref="B22:D22"/>
    <mergeCell ref="B24:D24"/>
    <mergeCell ref="B25:D25"/>
    <mergeCell ref="B23:D23"/>
    <mergeCell ref="O23:Q23"/>
    <mergeCell ref="O18:Q19"/>
    <mergeCell ref="O20:Q20"/>
    <mergeCell ref="O21:Q21"/>
    <mergeCell ref="O22:Q22"/>
    <mergeCell ref="B41:Q41"/>
    <mergeCell ref="B43:Q43"/>
    <mergeCell ref="B44:Q44"/>
    <mergeCell ref="B54:D54"/>
    <mergeCell ref="J54:L54"/>
    <mergeCell ref="B42:Q42"/>
    <mergeCell ref="K50:Q50"/>
    <mergeCell ref="K49:M49"/>
    <mergeCell ref="E54:F54"/>
    <mergeCell ref="G54:H54"/>
    <mergeCell ref="M58:M59"/>
    <mergeCell ref="F51:H52"/>
    <mergeCell ref="B51:E52"/>
    <mergeCell ref="B62:D62"/>
    <mergeCell ref="O62:Q62"/>
    <mergeCell ref="B60:D60"/>
    <mergeCell ref="E56:F56"/>
    <mergeCell ref="B56:D56"/>
    <mergeCell ref="J56:L56"/>
  </mergeCells>
  <phoneticPr fontId="2"/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  <rowBreaks count="1" manualBreakCount="1">
    <brk id="40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B1:V93"/>
  <sheetViews>
    <sheetView view="pageBreakPreview" topLeftCell="A67" zoomScaleNormal="100" zoomScaleSheetLayoutView="100" workbookViewId="0">
      <selection activeCell="N48" sqref="N48:R48"/>
    </sheetView>
  </sheetViews>
  <sheetFormatPr defaultRowHeight="15" x14ac:dyDescent="0.15"/>
  <cols>
    <col min="1" max="1" width="9" style="171"/>
    <col min="2" max="2" width="2.5" style="171" customWidth="1"/>
    <col min="3" max="3" width="4.375" style="171" customWidth="1"/>
    <col min="4" max="4" width="3.125" style="171" customWidth="1"/>
    <col min="5" max="6" width="5.625" style="171" customWidth="1"/>
    <col min="7" max="10" width="10" style="171" customWidth="1"/>
    <col min="11" max="11" width="3.125" style="171" customWidth="1"/>
    <col min="12" max="12" width="6.875" style="171" customWidth="1"/>
    <col min="13" max="13" width="3" style="171" customWidth="1"/>
    <col min="14" max="14" width="6.875" style="171" customWidth="1"/>
    <col min="15" max="15" width="3" style="171" customWidth="1"/>
    <col min="16" max="16" width="7.5" style="171" customWidth="1"/>
    <col min="17" max="16384" width="9" style="171"/>
  </cols>
  <sheetData>
    <row r="1" spans="2:19" ht="18.75" customHeight="1" x14ac:dyDescent="0.15">
      <c r="B1" s="371" t="str">
        <f>IF(入力用紙!$D$2="","",入力用紙!$D$2)</f>
        <v/>
      </c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</row>
    <row r="2" spans="2:19" ht="18.75" customHeight="1" x14ac:dyDescent="0.15">
      <c r="B2" s="372" t="str">
        <f>入力用紙!C3</f>
        <v>第７5回高体連北見支部柔道選手権大会</v>
      </c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</row>
    <row r="3" spans="2:19" ht="18.75" customHeight="1" x14ac:dyDescent="0.15">
      <c r="B3" s="372" t="str">
        <f>入力用紙!C4</f>
        <v>兼　第４1回高体連北見支部柔道女子選手権大会</v>
      </c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</row>
    <row r="4" spans="2:19" ht="18.75" customHeight="1" x14ac:dyDescent="0.15">
      <c r="B4" s="372" t="str">
        <f>入力用紙!C5</f>
        <v>兼　第７5回北海道高等学校柔道選手権大会北見支部予選会　参加申込書</v>
      </c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</row>
    <row r="5" spans="2:19" ht="18.75" customHeight="1" x14ac:dyDescent="0.15">
      <c r="D5" s="180"/>
    </row>
    <row r="6" spans="2:19" ht="18.75" customHeight="1" x14ac:dyDescent="0.15"/>
    <row r="7" spans="2:19" ht="18.75" customHeight="1" x14ac:dyDescent="0.15">
      <c r="B7" s="372" t="s">
        <v>23</v>
      </c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</row>
    <row r="8" spans="2:19" ht="18.75" customHeight="1" x14ac:dyDescent="0.15"/>
    <row r="9" spans="2:19" ht="18.75" customHeight="1" x14ac:dyDescent="0.15">
      <c r="B9" s="366" t="s">
        <v>180</v>
      </c>
      <c r="C9" s="366"/>
      <c r="D9" s="366"/>
      <c r="E9" s="360" t="e">
        <f>IF($F$11="","",VLOOKUP($F$11,学校番号!$A$2:$C$26,2))</f>
        <v>#N/A</v>
      </c>
      <c r="F9" s="362"/>
      <c r="G9" s="362"/>
      <c r="H9" s="363"/>
      <c r="I9" s="380" t="s">
        <v>0</v>
      </c>
      <c r="J9" s="205" t="s">
        <v>1</v>
      </c>
      <c r="K9" s="382" t="e">
        <f>IF($F$11="","",VLOOKUP($F$11,学校番号!$A$2:$G$26,4))</f>
        <v>#N/A</v>
      </c>
      <c r="L9" s="382"/>
      <c r="M9" s="382"/>
      <c r="N9" s="382"/>
      <c r="O9" s="206"/>
      <c r="P9" s="182"/>
      <c r="Q9" s="182"/>
      <c r="R9" s="183"/>
      <c r="S9" s="184"/>
    </row>
    <row r="10" spans="2:19" ht="18.75" customHeight="1" x14ac:dyDescent="0.15">
      <c r="B10" s="366"/>
      <c r="C10" s="366"/>
      <c r="D10" s="366"/>
      <c r="E10" s="361"/>
      <c r="F10" s="364"/>
      <c r="G10" s="364"/>
      <c r="H10" s="365"/>
      <c r="I10" s="413"/>
      <c r="J10" s="207"/>
      <c r="K10" s="373" t="e">
        <f>IF($F$11="","",VLOOKUP($F$11,学校番号!$A$2:$G$26,5))</f>
        <v>#N/A</v>
      </c>
      <c r="L10" s="373"/>
      <c r="M10" s="373"/>
      <c r="N10" s="373"/>
      <c r="O10" s="373"/>
      <c r="P10" s="373"/>
      <c r="Q10" s="373"/>
      <c r="R10" s="374"/>
      <c r="S10" s="184"/>
    </row>
    <row r="11" spans="2:19" ht="18.75" customHeight="1" x14ac:dyDescent="0.15">
      <c r="B11" s="366" t="s">
        <v>8</v>
      </c>
      <c r="C11" s="366"/>
      <c r="D11" s="366"/>
      <c r="E11" s="366"/>
      <c r="F11" s="370">
        <f>入力用紙!C7</f>
        <v>0</v>
      </c>
      <c r="G11" s="370"/>
      <c r="H11" s="370"/>
      <c r="I11" s="413"/>
      <c r="J11" s="207"/>
      <c r="K11" s="409" t="s">
        <v>181</v>
      </c>
      <c r="L11" s="409"/>
      <c r="M11" s="391" t="e">
        <f>IF($F$11="","",VLOOKUP($F$11,学校番号!$A$2:$G$26,6))</f>
        <v>#N/A</v>
      </c>
      <c r="N11" s="391"/>
      <c r="O11" s="391"/>
      <c r="P11" s="391"/>
      <c r="R11" s="199"/>
      <c r="S11" s="184"/>
    </row>
    <row r="12" spans="2:19" ht="18.75" customHeight="1" x14ac:dyDescent="0.15">
      <c r="B12" s="366"/>
      <c r="C12" s="366"/>
      <c r="D12" s="366"/>
      <c r="E12" s="366"/>
      <c r="F12" s="370"/>
      <c r="G12" s="370"/>
      <c r="H12" s="370"/>
      <c r="I12" s="414"/>
      <c r="J12" s="208"/>
      <c r="K12" s="408" t="s">
        <v>3</v>
      </c>
      <c r="L12" s="408"/>
      <c r="M12" s="378" t="e">
        <f>IF($F$11="","",VLOOKUP($F$11,学校番号!$A$2:$G$26,7))</f>
        <v>#N/A</v>
      </c>
      <c r="N12" s="378"/>
      <c r="O12" s="378"/>
      <c r="P12" s="378"/>
      <c r="Q12" s="188"/>
      <c r="R12" s="191"/>
      <c r="S12" s="184"/>
    </row>
    <row r="13" spans="2:19" ht="18.75" customHeight="1" x14ac:dyDescent="0.15"/>
    <row r="14" spans="2:19" ht="30" customHeight="1" x14ac:dyDescent="0.15">
      <c r="B14" s="366" t="s">
        <v>4</v>
      </c>
      <c r="C14" s="366"/>
      <c r="D14" s="366"/>
      <c r="E14" s="383" t="str">
        <f>IF(入力用紙!C11="","",入力用紙!C11)</f>
        <v/>
      </c>
      <c r="F14" s="384"/>
      <c r="G14" s="384"/>
      <c r="H14" s="384" t="str">
        <f>IF(入力用紙!D11="","",入力用紙!D11)</f>
        <v/>
      </c>
      <c r="I14" s="384"/>
      <c r="J14" s="189" t="s">
        <v>29</v>
      </c>
      <c r="K14" s="367" t="str">
        <f>IF(入力用紙!C12="","",入力用紙!C12)</f>
        <v/>
      </c>
      <c r="L14" s="368"/>
      <c r="M14" s="369"/>
      <c r="N14" s="184"/>
    </row>
    <row r="15" spans="2:19" ht="18.75" customHeight="1" x14ac:dyDescent="0.15"/>
    <row r="16" spans="2:19" ht="18.75" customHeight="1" x14ac:dyDescent="0.15">
      <c r="B16" s="393" t="s">
        <v>6</v>
      </c>
      <c r="C16" s="394"/>
      <c r="D16" s="395"/>
      <c r="E16" s="393" t="s">
        <v>5</v>
      </c>
      <c r="F16" s="395"/>
      <c r="G16" s="367" t="s">
        <v>32</v>
      </c>
      <c r="H16" s="369"/>
      <c r="I16" s="370" t="s">
        <v>33</v>
      </c>
      <c r="J16" s="370"/>
      <c r="K16" s="380" t="s">
        <v>7</v>
      </c>
      <c r="L16" s="360" t="s">
        <v>10</v>
      </c>
      <c r="M16" s="401" t="s">
        <v>9</v>
      </c>
      <c r="N16" s="360" t="s">
        <v>11</v>
      </c>
      <c r="O16" s="401" t="s">
        <v>12</v>
      </c>
      <c r="P16" s="367" t="s">
        <v>30</v>
      </c>
      <c r="Q16" s="368"/>
      <c r="R16" s="369"/>
    </row>
    <row r="17" spans="2:22" ht="18.75" customHeight="1" x14ac:dyDescent="0.15">
      <c r="B17" s="396"/>
      <c r="C17" s="397"/>
      <c r="D17" s="398"/>
      <c r="E17" s="396"/>
      <c r="F17" s="398"/>
      <c r="G17" s="186" t="s">
        <v>21</v>
      </c>
      <c r="H17" s="186" t="s">
        <v>22</v>
      </c>
      <c r="I17" s="192" t="s">
        <v>21</v>
      </c>
      <c r="J17" s="192" t="s">
        <v>22</v>
      </c>
      <c r="K17" s="381"/>
      <c r="L17" s="361"/>
      <c r="M17" s="402"/>
      <c r="N17" s="361"/>
      <c r="O17" s="402"/>
      <c r="P17" s="367"/>
      <c r="Q17" s="368"/>
      <c r="R17" s="369"/>
      <c r="T17" s="171" t="str">
        <f>IF(入力用紙!S37="","",入力用紙!S37)</f>
        <v/>
      </c>
      <c r="U17" s="171" t="str">
        <f>IF(入力用紙!T37="","",入力用紙!T37)</f>
        <v/>
      </c>
      <c r="V17" s="171" t="str">
        <f>IF(入力用紙!U37="","",入力用紙!U37)</f>
        <v/>
      </c>
    </row>
    <row r="18" spans="2:22" ht="23.25" customHeight="1" x14ac:dyDescent="0.25">
      <c r="B18" s="367" t="str">
        <f>IF(入力用紙!B37="","",入力用紙!B37)</f>
        <v/>
      </c>
      <c r="C18" s="369"/>
      <c r="D18" s="209" t="s">
        <v>18</v>
      </c>
      <c r="E18" s="190" t="str">
        <f>IF(入力用紙!G37="","",入力用紙!G37)</f>
        <v/>
      </c>
      <c r="F18" s="210" t="s">
        <v>50</v>
      </c>
      <c r="G18" s="185" t="str">
        <f>IF(入力用紙!C38="","",入力用紙!C38)</f>
        <v/>
      </c>
      <c r="H18" s="185" t="str">
        <f>IF(入力用紙!D38="","",入力用紙!D38)</f>
        <v/>
      </c>
      <c r="I18" s="194" t="str">
        <f>IF(入力用紙!C37="","",入力用紙!C37)</f>
        <v/>
      </c>
      <c r="J18" s="194" t="str">
        <f>IF(入力用紙!D37="","",入力用紙!D37)</f>
        <v/>
      </c>
      <c r="K18" s="190" t="str">
        <f>IF(入力用紙!E37="","",入力用紙!E37)</f>
        <v/>
      </c>
      <c r="L18" s="190" t="str">
        <f>IF(入力用紙!I37="","",入力用紙!I37)</f>
        <v/>
      </c>
      <c r="M18" s="197" t="s">
        <v>9</v>
      </c>
      <c r="N18" s="190" t="str">
        <f>IF(入力用紙!K37="","",入力用紙!K37)</f>
        <v/>
      </c>
      <c r="O18" s="197" t="s">
        <v>12</v>
      </c>
      <c r="P18" s="367"/>
      <c r="Q18" s="368"/>
      <c r="R18" s="369"/>
    </row>
    <row r="19" spans="2:22" ht="23.25" customHeight="1" x14ac:dyDescent="0.25">
      <c r="B19" s="367" t="str">
        <f>IF(入力用紙!B39="","",入力用紙!B39)</f>
        <v/>
      </c>
      <c r="C19" s="369"/>
      <c r="D19" s="209" t="s">
        <v>18</v>
      </c>
      <c r="E19" s="190" t="str">
        <f>IF(入力用紙!G39="","",入力用紙!G39)</f>
        <v/>
      </c>
      <c r="F19" s="210" t="s">
        <v>50</v>
      </c>
      <c r="G19" s="185" t="str">
        <f>IF(入力用紙!C40="","",入力用紙!C40)</f>
        <v/>
      </c>
      <c r="H19" s="185" t="str">
        <f>IF(入力用紙!D40="","",入力用紙!D40)</f>
        <v/>
      </c>
      <c r="I19" s="194" t="str">
        <f>IF(入力用紙!C39="","",入力用紙!C39)</f>
        <v/>
      </c>
      <c r="J19" s="194" t="str">
        <f>IF(入力用紙!D39="","",入力用紙!D39)</f>
        <v/>
      </c>
      <c r="K19" s="190" t="str">
        <f>IF(入力用紙!E39="","",入力用紙!E39)</f>
        <v/>
      </c>
      <c r="L19" s="190" t="str">
        <f>IF(入力用紙!I39="","",入力用紙!I39)</f>
        <v/>
      </c>
      <c r="M19" s="197" t="s">
        <v>9</v>
      </c>
      <c r="N19" s="190" t="str">
        <f>IF(入力用紙!K39="","",入力用紙!K39)</f>
        <v/>
      </c>
      <c r="O19" s="197" t="s">
        <v>12</v>
      </c>
      <c r="P19" s="367"/>
      <c r="Q19" s="368"/>
      <c r="R19" s="369"/>
    </row>
    <row r="20" spans="2:22" ht="23.25" customHeight="1" x14ac:dyDescent="0.25">
      <c r="B20" s="367" t="str">
        <f>IF(入力用紙!B41="","",入力用紙!B41)</f>
        <v/>
      </c>
      <c r="C20" s="369"/>
      <c r="D20" s="209" t="s">
        <v>18</v>
      </c>
      <c r="E20" s="190" t="str">
        <f>IF(入力用紙!G41="","",入力用紙!G41)</f>
        <v/>
      </c>
      <c r="F20" s="210" t="s">
        <v>50</v>
      </c>
      <c r="G20" s="185" t="str">
        <f>IF(入力用紙!C42="","",入力用紙!C42)</f>
        <v/>
      </c>
      <c r="H20" s="185" t="str">
        <f>IF(入力用紙!D42="","",入力用紙!D42)</f>
        <v/>
      </c>
      <c r="I20" s="194" t="str">
        <f>IF(入力用紙!C41="","",入力用紙!C41)</f>
        <v/>
      </c>
      <c r="J20" s="194" t="str">
        <f>IF(入力用紙!D41="","",入力用紙!D41)</f>
        <v/>
      </c>
      <c r="K20" s="190" t="str">
        <f>IF(入力用紙!E41="","",入力用紙!E41)</f>
        <v/>
      </c>
      <c r="L20" s="190" t="str">
        <f>IF(入力用紙!I41="","",入力用紙!I41)</f>
        <v/>
      </c>
      <c r="M20" s="197" t="s">
        <v>9</v>
      </c>
      <c r="N20" s="190" t="str">
        <f>IF(入力用紙!K41="","",入力用紙!K41)</f>
        <v/>
      </c>
      <c r="O20" s="197" t="s">
        <v>12</v>
      </c>
      <c r="P20" s="367"/>
      <c r="Q20" s="368"/>
      <c r="R20" s="369"/>
    </row>
    <row r="21" spans="2:22" ht="23.25" customHeight="1" x14ac:dyDescent="0.25">
      <c r="B21" s="367" t="str">
        <f>IF(入力用紙!B43="","",入力用紙!B43)</f>
        <v/>
      </c>
      <c r="C21" s="369"/>
      <c r="D21" s="209" t="s">
        <v>18</v>
      </c>
      <c r="E21" s="190" t="str">
        <f>IF(入力用紙!G43="","",入力用紙!G43)</f>
        <v/>
      </c>
      <c r="F21" s="210" t="s">
        <v>50</v>
      </c>
      <c r="G21" s="185" t="str">
        <f>IF(入力用紙!C44="","",入力用紙!C44)</f>
        <v/>
      </c>
      <c r="H21" s="185" t="str">
        <f>IF(入力用紙!D44="","",入力用紙!D44)</f>
        <v/>
      </c>
      <c r="I21" s="194" t="str">
        <f>IF(入力用紙!C43="","",入力用紙!C43)</f>
        <v/>
      </c>
      <c r="J21" s="194" t="str">
        <f>IF(入力用紙!D43="","",入力用紙!D43)</f>
        <v/>
      </c>
      <c r="K21" s="190" t="str">
        <f>IF(入力用紙!E43="","",入力用紙!E43)</f>
        <v/>
      </c>
      <c r="L21" s="190" t="str">
        <f>IF(入力用紙!I43="","",入力用紙!I43)</f>
        <v/>
      </c>
      <c r="M21" s="197" t="s">
        <v>9</v>
      </c>
      <c r="N21" s="190" t="str">
        <f>IF(入力用紙!K43="","",入力用紙!K43)</f>
        <v/>
      </c>
      <c r="O21" s="197" t="s">
        <v>12</v>
      </c>
      <c r="P21" s="367"/>
      <c r="Q21" s="368"/>
      <c r="R21" s="369"/>
    </row>
    <row r="22" spans="2:22" ht="23.25" customHeight="1" x14ac:dyDescent="0.25">
      <c r="B22" s="367" t="str">
        <f>IF(入力用紙!B45="","",入力用紙!B45)</f>
        <v/>
      </c>
      <c r="C22" s="369"/>
      <c r="D22" s="209" t="s">
        <v>18</v>
      </c>
      <c r="E22" s="190" t="str">
        <f>IF(入力用紙!G45="","",入力用紙!G45)</f>
        <v/>
      </c>
      <c r="F22" s="210" t="s">
        <v>50</v>
      </c>
      <c r="G22" s="185" t="str">
        <f>IF(入力用紙!C46="","",入力用紙!C46)</f>
        <v/>
      </c>
      <c r="H22" s="185" t="str">
        <f>IF(入力用紙!D46="","",入力用紙!D46)</f>
        <v/>
      </c>
      <c r="I22" s="194" t="str">
        <f>IF(入力用紙!C45="","",入力用紙!C45)</f>
        <v/>
      </c>
      <c r="J22" s="194" t="str">
        <f>IF(入力用紙!D45="","",入力用紙!D45)</f>
        <v/>
      </c>
      <c r="K22" s="190" t="str">
        <f>IF(入力用紙!E45="","",入力用紙!E45)</f>
        <v/>
      </c>
      <c r="L22" s="190" t="str">
        <f>IF(入力用紙!I45="","",入力用紙!I45)</f>
        <v/>
      </c>
      <c r="M22" s="197" t="s">
        <v>9</v>
      </c>
      <c r="N22" s="190" t="str">
        <f>IF(入力用紙!K45="","",入力用紙!K45)</f>
        <v/>
      </c>
      <c r="O22" s="197" t="s">
        <v>12</v>
      </c>
      <c r="P22" s="367"/>
      <c r="Q22" s="368"/>
      <c r="R22" s="369"/>
    </row>
    <row r="23" spans="2:22" ht="23.25" customHeight="1" x14ac:dyDescent="0.25">
      <c r="B23" s="367" t="str">
        <f>IF(入力用紙!B47="","",入力用紙!B47)</f>
        <v/>
      </c>
      <c r="C23" s="369"/>
      <c r="D23" s="209" t="s">
        <v>18</v>
      </c>
      <c r="E23" s="190" t="str">
        <f>IF(入力用紙!G47="","",入力用紙!G47)</f>
        <v/>
      </c>
      <c r="F23" s="210" t="s">
        <v>50</v>
      </c>
      <c r="G23" s="185" t="str">
        <f>IF(入力用紙!C48="","",入力用紙!C48)</f>
        <v/>
      </c>
      <c r="H23" s="185" t="str">
        <f>IF(入力用紙!D48="","",入力用紙!D48)</f>
        <v/>
      </c>
      <c r="I23" s="194" t="str">
        <f>IF(入力用紙!C47="","",入力用紙!C47)</f>
        <v/>
      </c>
      <c r="J23" s="194" t="str">
        <f>IF(入力用紙!D47="","",入力用紙!D47)</f>
        <v/>
      </c>
      <c r="K23" s="190" t="str">
        <f>IF(入力用紙!E47="","",入力用紙!E47)</f>
        <v/>
      </c>
      <c r="L23" s="190" t="str">
        <f>IF(入力用紙!I47="","",入力用紙!I47)</f>
        <v/>
      </c>
      <c r="M23" s="197" t="s">
        <v>9</v>
      </c>
      <c r="N23" s="190" t="str">
        <f>IF(入力用紙!K47="","",入力用紙!K47)</f>
        <v/>
      </c>
      <c r="O23" s="197" t="s">
        <v>12</v>
      </c>
      <c r="P23" s="367"/>
      <c r="Q23" s="368"/>
      <c r="R23" s="369"/>
    </row>
    <row r="24" spans="2:22" ht="23.25" customHeight="1" x14ac:dyDescent="0.25">
      <c r="B24" s="367" t="str">
        <f>IF(入力用紙!B49="","",入力用紙!B49)</f>
        <v/>
      </c>
      <c r="C24" s="369"/>
      <c r="D24" s="209" t="s">
        <v>18</v>
      </c>
      <c r="E24" s="190" t="str">
        <f>IF(入力用紙!G49="","",入力用紙!G49)</f>
        <v/>
      </c>
      <c r="F24" s="210" t="s">
        <v>50</v>
      </c>
      <c r="G24" s="185" t="str">
        <f>IF(入力用紙!C50="","",入力用紙!C50)</f>
        <v/>
      </c>
      <c r="H24" s="185" t="str">
        <f>IF(入力用紙!D50="","",入力用紙!D50)</f>
        <v/>
      </c>
      <c r="I24" s="194" t="str">
        <f>IF(入力用紙!C49="","",入力用紙!C49)</f>
        <v/>
      </c>
      <c r="J24" s="194" t="str">
        <f>IF(入力用紙!D49="","",入力用紙!D49)</f>
        <v/>
      </c>
      <c r="K24" s="190" t="str">
        <f>IF(入力用紙!E49="","",入力用紙!E49)</f>
        <v/>
      </c>
      <c r="L24" s="190" t="str">
        <f>IF(入力用紙!I49="","",入力用紙!I49)</f>
        <v/>
      </c>
      <c r="M24" s="197" t="s">
        <v>9</v>
      </c>
      <c r="N24" s="190" t="str">
        <f>IF(入力用紙!K49="","",入力用紙!K49)</f>
        <v/>
      </c>
      <c r="O24" s="197" t="s">
        <v>12</v>
      </c>
      <c r="P24" s="367"/>
      <c r="Q24" s="368"/>
      <c r="R24" s="369"/>
    </row>
    <row r="25" spans="2:22" ht="23.25" customHeight="1" x14ac:dyDescent="0.25">
      <c r="B25" s="367" t="str">
        <f>IF(入力用紙!B51="","",入力用紙!B51)</f>
        <v/>
      </c>
      <c r="C25" s="369"/>
      <c r="D25" s="209" t="s">
        <v>18</v>
      </c>
      <c r="E25" s="190" t="str">
        <f>IF(入力用紙!G51="","",入力用紙!G51)</f>
        <v/>
      </c>
      <c r="F25" s="210" t="s">
        <v>50</v>
      </c>
      <c r="G25" s="185" t="str">
        <f>IF(入力用紙!C52="","",入力用紙!C52)</f>
        <v/>
      </c>
      <c r="H25" s="185" t="str">
        <f>IF(入力用紙!D52="","",入力用紙!D52)</f>
        <v/>
      </c>
      <c r="I25" s="194" t="str">
        <f>IF(入力用紙!C51="","",入力用紙!C51)</f>
        <v/>
      </c>
      <c r="J25" s="194" t="str">
        <f>IF(入力用紙!D51="","",入力用紙!D51)</f>
        <v/>
      </c>
      <c r="K25" s="190" t="str">
        <f>IF(入力用紙!E51="","",入力用紙!E51)</f>
        <v/>
      </c>
      <c r="L25" s="190" t="str">
        <f>IF(入力用紙!I51="","",入力用紙!I51)</f>
        <v/>
      </c>
      <c r="M25" s="197" t="s">
        <v>9</v>
      </c>
      <c r="N25" s="190" t="str">
        <f>IF(入力用紙!K51="","",入力用紙!K51)</f>
        <v/>
      </c>
      <c r="O25" s="197" t="s">
        <v>12</v>
      </c>
      <c r="P25" s="367"/>
      <c r="Q25" s="368"/>
      <c r="R25" s="369"/>
    </row>
    <row r="26" spans="2:22" ht="23.25" customHeight="1" x14ac:dyDescent="0.25">
      <c r="B26" s="367" t="str">
        <f>IF(入力用紙!B53="","",入力用紙!B53)</f>
        <v/>
      </c>
      <c r="C26" s="369"/>
      <c r="D26" s="209" t="s">
        <v>18</v>
      </c>
      <c r="E26" s="190" t="str">
        <f>IF(入力用紙!G53="","",入力用紙!G53)</f>
        <v/>
      </c>
      <c r="F26" s="210" t="s">
        <v>50</v>
      </c>
      <c r="G26" s="185" t="str">
        <f>IF(入力用紙!C54="","",入力用紙!C54)</f>
        <v/>
      </c>
      <c r="H26" s="185" t="str">
        <f>IF(入力用紙!D54="","",入力用紙!D54)</f>
        <v/>
      </c>
      <c r="I26" s="194" t="str">
        <f>IF(入力用紙!C53="","",入力用紙!C53)</f>
        <v/>
      </c>
      <c r="J26" s="194" t="str">
        <f>IF(入力用紙!D53="","",入力用紙!D53)</f>
        <v/>
      </c>
      <c r="K26" s="190" t="str">
        <f>IF(入力用紙!E53="","",入力用紙!E53)</f>
        <v/>
      </c>
      <c r="L26" s="190" t="str">
        <f>IF(入力用紙!I53="","",入力用紙!I53)</f>
        <v/>
      </c>
      <c r="M26" s="197" t="s">
        <v>9</v>
      </c>
      <c r="N26" s="190" t="str">
        <f>IF(入力用紙!K53="","",入力用紙!K53)</f>
        <v/>
      </c>
      <c r="O26" s="197" t="s">
        <v>12</v>
      </c>
      <c r="P26" s="367"/>
      <c r="Q26" s="368"/>
      <c r="R26" s="369"/>
    </row>
    <row r="27" spans="2:22" ht="23.25" customHeight="1" x14ac:dyDescent="0.25">
      <c r="B27" s="367" t="str">
        <f>IF(入力用紙!B55="","",入力用紙!B55)</f>
        <v/>
      </c>
      <c r="C27" s="369"/>
      <c r="D27" s="209" t="s">
        <v>18</v>
      </c>
      <c r="E27" s="190" t="str">
        <f>IF(入力用紙!G55="","",入力用紙!G55)</f>
        <v/>
      </c>
      <c r="F27" s="210" t="s">
        <v>50</v>
      </c>
      <c r="G27" s="185" t="str">
        <f>IF(入力用紙!C56="","",入力用紙!C56)</f>
        <v/>
      </c>
      <c r="H27" s="185" t="str">
        <f>IF(入力用紙!D56="","",入力用紙!D56)</f>
        <v/>
      </c>
      <c r="I27" s="194" t="str">
        <f>IF(入力用紙!C55="","",入力用紙!C55)</f>
        <v/>
      </c>
      <c r="J27" s="194" t="str">
        <f>IF(入力用紙!D55="","",入力用紙!D55)</f>
        <v/>
      </c>
      <c r="K27" s="190" t="str">
        <f>IF(入力用紙!E55="","",入力用紙!E55)</f>
        <v/>
      </c>
      <c r="L27" s="190" t="str">
        <f>IF(入力用紙!I55="","",入力用紙!I55)</f>
        <v/>
      </c>
      <c r="M27" s="197" t="s">
        <v>9</v>
      </c>
      <c r="N27" s="190" t="str">
        <f>IF(入力用紙!K55="","",入力用紙!K55)</f>
        <v/>
      </c>
      <c r="O27" s="197" t="s">
        <v>12</v>
      </c>
      <c r="P27" s="367"/>
      <c r="Q27" s="368"/>
      <c r="R27" s="369"/>
    </row>
    <row r="28" spans="2:22" ht="23.25" customHeight="1" x14ac:dyDescent="0.25">
      <c r="B28" s="367" t="str">
        <f>IF(入力用紙!B57="","",入力用紙!B57)</f>
        <v/>
      </c>
      <c r="C28" s="369"/>
      <c r="D28" s="209" t="s">
        <v>18</v>
      </c>
      <c r="E28" s="190" t="str">
        <f>IF(入力用紙!G57="","",入力用紙!G57)</f>
        <v/>
      </c>
      <c r="F28" s="210" t="s">
        <v>50</v>
      </c>
      <c r="G28" s="185" t="str">
        <f>IF(入力用紙!C58="","",入力用紙!C58)</f>
        <v/>
      </c>
      <c r="H28" s="185" t="str">
        <f>IF(入力用紙!D58="","",入力用紙!D58)</f>
        <v/>
      </c>
      <c r="I28" s="194" t="str">
        <f>IF(入力用紙!C57="","",入力用紙!C57)</f>
        <v/>
      </c>
      <c r="J28" s="194" t="str">
        <f>IF(入力用紙!D57="","",入力用紙!D57)</f>
        <v/>
      </c>
      <c r="K28" s="190" t="str">
        <f>IF(入力用紙!E57="","",入力用紙!E57)</f>
        <v/>
      </c>
      <c r="L28" s="190" t="str">
        <f>IF(入力用紙!I57="","",入力用紙!I57)</f>
        <v/>
      </c>
      <c r="M28" s="197" t="s">
        <v>9</v>
      </c>
      <c r="N28" s="190" t="str">
        <f>IF(入力用紙!K57="","",入力用紙!K57)</f>
        <v/>
      </c>
      <c r="O28" s="197" t="s">
        <v>12</v>
      </c>
      <c r="P28" s="367"/>
      <c r="Q28" s="368"/>
      <c r="R28" s="369"/>
    </row>
    <row r="29" spans="2:22" ht="23.25" customHeight="1" x14ac:dyDescent="0.25">
      <c r="B29" s="367" t="str">
        <f>IF(入力用紙!B59="","",入力用紙!B59)</f>
        <v/>
      </c>
      <c r="C29" s="369"/>
      <c r="D29" s="209" t="s">
        <v>18</v>
      </c>
      <c r="E29" s="190" t="str">
        <f>IF(入力用紙!G59="","",入力用紙!G59)</f>
        <v/>
      </c>
      <c r="F29" s="210" t="s">
        <v>50</v>
      </c>
      <c r="G29" s="185" t="str">
        <f>IF(入力用紙!C60="","",入力用紙!C60)</f>
        <v/>
      </c>
      <c r="H29" s="185" t="str">
        <f>IF(入力用紙!D60="","",入力用紙!D60)</f>
        <v/>
      </c>
      <c r="I29" s="194" t="str">
        <f>IF(入力用紙!C59="","",入力用紙!C59)</f>
        <v/>
      </c>
      <c r="J29" s="194" t="str">
        <f>IF(入力用紙!D59="","",入力用紙!D59)</f>
        <v/>
      </c>
      <c r="K29" s="190" t="str">
        <f>IF(入力用紙!E59="","",入力用紙!E59)</f>
        <v/>
      </c>
      <c r="L29" s="190" t="str">
        <f>IF(入力用紙!I59="","",入力用紙!I59)</f>
        <v/>
      </c>
      <c r="M29" s="197" t="s">
        <v>9</v>
      </c>
      <c r="N29" s="190" t="str">
        <f>IF(入力用紙!K59="","",入力用紙!K59)</f>
        <v/>
      </c>
      <c r="O29" s="197" t="s">
        <v>12</v>
      </c>
      <c r="P29" s="367"/>
      <c r="Q29" s="368"/>
      <c r="R29" s="369"/>
    </row>
    <row r="30" spans="2:22" ht="23.25" customHeight="1" x14ac:dyDescent="0.25">
      <c r="B30" s="367" t="str">
        <f>IF(入力用紙!B61="","",入力用紙!B61)</f>
        <v/>
      </c>
      <c r="C30" s="369"/>
      <c r="D30" s="209" t="s">
        <v>18</v>
      </c>
      <c r="E30" s="190" t="str">
        <f>IF(入力用紙!G61="","",入力用紙!G61)</f>
        <v/>
      </c>
      <c r="F30" s="210" t="s">
        <v>50</v>
      </c>
      <c r="G30" s="185" t="str">
        <f>IF(入力用紙!C62="","",入力用紙!C62)</f>
        <v/>
      </c>
      <c r="H30" s="185" t="str">
        <f>IF(入力用紙!D62="","",入力用紙!D62)</f>
        <v/>
      </c>
      <c r="I30" s="194" t="str">
        <f>IF(入力用紙!C61="","",入力用紙!C61)</f>
        <v/>
      </c>
      <c r="J30" s="194" t="str">
        <f>IF(入力用紙!D61="","",入力用紙!D61)</f>
        <v/>
      </c>
      <c r="K30" s="190" t="str">
        <f>IF(入力用紙!E61="","",入力用紙!E61)</f>
        <v/>
      </c>
      <c r="L30" s="190" t="str">
        <f>IF(入力用紙!I61="","",入力用紙!I61)</f>
        <v/>
      </c>
      <c r="M30" s="197" t="s">
        <v>9</v>
      </c>
      <c r="N30" s="190" t="str">
        <f>IF(入力用紙!K61="","",入力用紙!K61)</f>
        <v/>
      </c>
      <c r="O30" s="197" t="s">
        <v>12</v>
      </c>
      <c r="P30" s="367"/>
      <c r="Q30" s="368"/>
      <c r="R30" s="369"/>
    </row>
    <row r="31" spans="2:22" ht="23.25" customHeight="1" x14ac:dyDescent="0.25">
      <c r="B31" s="367" t="str">
        <f>IF(入力用紙!B63="","",入力用紙!B63)</f>
        <v/>
      </c>
      <c r="C31" s="369"/>
      <c r="D31" s="209" t="s">
        <v>18</v>
      </c>
      <c r="E31" s="190" t="str">
        <f>IF(入力用紙!G63="","",入力用紙!G63)</f>
        <v/>
      </c>
      <c r="F31" s="210" t="s">
        <v>50</v>
      </c>
      <c r="G31" s="185" t="str">
        <f>IF(入力用紙!C64="","",入力用紙!C64)</f>
        <v/>
      </c>
      <c r="H31" s="185" t="str">
        <f>IF(入力用紙!D64="","",入力用紙!D64)</f>
        <v/>
      </c>
      <c r="I31" s="194" t="str">
        <f>IF(入力用紙!C63="","",入力用紙!C63)</f>
        <v/>
      </c>
      <c r="J31" s="194" t="str">
        <f>IF(入力用紙!D63="","",入力用紙!D63)</f>
        <v/>
      </c>
      <c r="K31" s="190" t="str">
        <f>IF(入力用紙!E63="","",入力用紙!E63)</f>
        <v/>
      </c>
      <c r="L31" s="190" t="str">
        <f>IF(入力用紙!I63="","",入力用紙!I63)</f>
        <v/>
      </c>
      <c r="M31" s="197" t="s">
        <v>9</v>
      </c>
      <c r="N31" s="190" t="str">
        <f>IF(入力用紙!K63="","",入力用紙!K63)</f>
        <v/>
      </c>
      <c r="O31" s="197" t="s">
        <v>12</v>
      </c>
      <c r="P31" s="367"/>
      <c r="Q31" s="368"/>
      <c r="R31" s="369"/>
    </row>
    <row r="32" spans="2:22" ht="23.25" customHeight="1" x14ac:dyDescent="0.25">
      <c r="B32" s="367" t="str">
        <f>IF(入力用紙!B65="","",入力用紙!B65)</f>
        <v/>
      </c>
      <c r="C32" s="369"/>
      <c r="D32" s="209" t="s">
        <v>18</v>
      </c>
      <c r="E32" s="190" t="str">
        <f>IF(入力用紙!G65="","",入力用紙!G65)</f>
        <v/>
      </c>
      <c r="F32" s="210" t="s">
        <v>50</v>
      </c>
      <c r="G32" s="185" t="str">
        <f>IF(入力用紙!C66="","",入力用紙!C66)</f>
        <v/>
      </c>
      <c r="H32" s="185" t="str">
        <f>IF(入力用紙!D66="","",入力用紙!D66)</f>
        <v/>
      </c>
      <c r="I32" s="194" t="str">
        <f>IF(入力用紙!C65="","",入力用紙!C65)</f>
        <v/>
      </c>
      <c r="J32" s="194" t="str">
        <f>IF(入力用紙!D65="","",入力用紙!D65)</f>
        <v/>
      </c>
      <c r="K32" s="190" t="str">
        <f>IF(入力用紙!E65="","",入力用紙!E65)</f>
        <v/>
      </c>
      <c r="L32" s="190" t="str">
        <f>IF(入力用紙!I65="","",入力用紙!I65)</f>
        <v/>
      </c>
      <c r="M32" s="197" t="s">
        <v>9</v>
      </c>
      <c r="N32" s="190" t="str">
        <f>IF(入力用紙!K65="","",入力用紙!K65)</f>
        <v/>
      </c>
      <c r="O32" s="197" t="s">
        <v>12</v>
      </c>
      <c r="P32" s="367"/>
      <c r="Q32" s="368"/>
      <c r="R32" s="369"/>
    </row>
    <row r="33" spans="2:18" ht="23.25" customHeight="1" x14ac:dyDescent="0.25">
      <c r="B33" s="367" t="str">
        <f>IF(入力用紙!B67="","",入力用紙!B67)</f>
        <v/>
      </c>
      <c r="C33" s="369"/>
      <c r="D33" s="209" t="s">
        <v>18</v>
      </c>
      <c r="E33" s="190" t="str">
        <f>IF(入力用紙!G67="","",入力用紙!G67)</f>
        <v/>
      </c>
      <c r="F33" s="210" t="s">
        <v>50</v>
      </c>
      <c r="G33" s="185" t="str">
        <f>IF(入力用紙!C68="","",入力用紙!C68)</f>
        <v/>
      </c>
      <c r="H33" s="185" t="str">
        <f>IF(入力用紙!D68="","",入力用紙!D68)</f>
        <v/>
      </c>
      <c r="I33" s="194" t="str">
        <f>IF(入力用紙!C67="","",入力用紙!C67)</f>
        <v/>
      </c>
      <c r="J33" s="194" t="str">
        <f>IF(入力用紙!D67="","",入力用紙!D67)</f>
        <v/>
      </c>
      <c r="K33" s="190" t="str">
        <f>IF(入力用紙!E67="","",入力用紙!E67)</f>
        <v/>
      </c>
      <c r="L33" s="190" t="str">
        <f>IF(入力用紙!I67="","",入力用紙!I67)</f>
        <v/>
      </c>
      <c r="M33" s="197" t="s">
        <v>9</v>
      </c>
      <c r="N33" s="190" t="str">
        <f>IF(入力用紙!K67="","",入力用紙!K67)</f>
        <v/>
      </c>
      <c r="O33" s="197" t="s">
        <v>12</v>
      </c>
      <c r="P33" s="367"/>
      <c r="Q33" s="368"/>
      <c r="R33" s="369"/>
    </row>
    <row r="34" spans="2:18" ht="23.25" customHeight="1" x14ac:dyDescent="0.25">
      <c r="B34" s="367" t="str">
        <f>IF(入力用紙!B69="","",入力用紙!B69)</f>
        <v/>
      </c>
      <c r="C34" s="369"/>
      <c r="D34" s="209" t="s">
        <v>18</v>
      </c>
      <c r="E34" s="190" t="str">
        <f>IF(入力用紙!G69="","",入力用紙!G69)</f>
        <v/>
      </c>
      <c r="F34" s="210" t="s">
        <v>50</v>
      </c>
      <c r="G34" s="185" t="str">
        <f>IF(入力用紙!C70="","",入力用紙!C70)</f>
        <v/>
      </c>
      <c r="H34" s="185" t="str">
        <f>IF(入力用紙!D70="","",入力用紙!D70)</f>
        <v/>
      </c>
      <c r="I34" s="194" t="str">
        <f>IF(入力用紙!C69="","",入力用紙!C69)</f>
        <v/>
      </c>
      <c r="J34" s="194" t="str">
        <f>IF(入力用紙!D69="","",入力用紙!D69)</f>
        <v/>
      </c>
      <c r="K34" s="190" t="str">
        <f>IF(入力用紙!E69="","",入力用紙!E69)</f>
        <v/>
      </c>
      <c r="L34" s="190" t="str">
        <f>IF(入力用紙!I69="","",入力用紙!I69)</f>
        <v/>
      </c>
      <c r="M34" s="197" t="s">
        <v>9</v>
      </c>
      <c r="N34" s="190" t="str">
        <f>IF(入力用紙!K69="","",入力用紙!K69)</f>
        <v/>
      </c>
      <c r="O34" s="197" t="s">
        <v>12</v>
      </c>
      <c r="P34" s="367"/>
      <c r="Q34" s="368"/>
      <c r="R34" s="369"/>
    </row>
    <row r="35" spans="2:18" ht="23.25" customHeight="1" x14ac:dyDescent="0.25">
      <c r="B35" s="367" t="str">
        <f>IF(入力用紙!B71="","",入力用紙!B71)</f>
        <v/>
      </c>
      <c r="C35" s="369"/>
      <c r="D35" s="209" t="s">
        <v>18</v>
      </c>
      <c r="E35" s="190" t="str">
        <f>IF(入力用紙!G71="","",入力用紙!G71)</f>
        <v/>
      </c>
      <c r="F35" s="210" t="s">
        <v>50</v>
      </c>
      <c r="G35" s="185" t="str">
        <f>IF(入力用紙!C72="","",入力用紙!C72)</f>
        <v/>
      </c>
      <c r="H35" s="185" t="str">
        <f>IF(入力用紙!D72="","",入力用紙!D72)</f>
        <v/>
      </c>
      <c r="I35" s="194" t="str">
        <f>IF(入力用紙!C71="","",入力用紙!C71)</f>
        <v/>
      </c>
      <c r="J35" s="194" t="str">
        <f>IF(入力用紙!D71="","",入力用紙!D71)</f>
        <v/>
      </c>
      <c r="K35" s="190" t="str">
        <f>IF(入力用紙!E71="","",入力用紙!E71)</f>
        <v/>
      </c>
      <c r="L35" s="190" t="str">
        <f>IF(入力用紙!I71="","",入力用紙!I71)</f>
        <v/>
      </c>
      <c r="M35" s="197" t="s">
        <v>9</v>
      </c>
      <c r="N35" s="190" t="str">
        <f>IF(入力用紙!K71="","",入力用紙!K71)</f>
        <v/>
      </c>
      <c r="O35" s="197" t="s">
        <v>12</v>
      </c>
      <c r="P35" s="367"/>
      <c r="Q35" s="368"/>
      <c r="R35" s="369"/>
    </row>
    <row r="36" spans="2:18" ht="23.25" customHeight="1" x14ac:dyDescent="0.25">
      <c r="B36" s="367" t="str">
        <f>IF(入力用紙!B73="","",入力用紙!B73)</f>
        <v/>
      </c>
      <c r="C36" s="369"/>
      <c r="D36" s="209" t="s">
        <v>18</v>
      </c>
      <c r="E36" s="190" t="str">
        <f>IF(入力用紙!G73="","",入力用紙!G73)</f>
        <v/>
      </c>
      <c r="F36" s="210" t="s">
        <v>50</v>
      </c>
      <c r="G36" s="185" t="str">
        <f>IF(入力用紙!C74="","",入力用紙!C74)</f>
        <v/>
      </c>
      <c r="H36" s="185" t="str">
        <f>IF(入力用紙!D74="","",入力用紙!D74)</f>
        <v/>
      </c>
      <c r="I36" s="194" t="str">
        <f>IF(入力用紙!C73="","",入力用紙!C73)</f>
        <v/>
      </c>
      <c r="J36" s="194" t="str">
        <f>IF(入力用紙!D73="","",入力用紙!D73)</f>
        <v/>
      </c>
      <c r="K36" s="190" t="str">
        <f>IF(入力用紙!E73="","",入力用紙!E73)</f>
        <v/>
      </c>
      <c r="L36" s="190" t="str">
        <f>IF(入力用紙!I73="","",入力用紙!I73)</f>
        <v/>
      </c>
      <c r="M36" s="197" t="s">
        <v>9</v>
      </c>
      <c r="N36" s="190" t="str">
        <f>IF(入力用紙!K73="","",入力用紙!K73)</f>
        <v/>
      </c>
      <c r="O36" s="197" t="s">
        <v>12</v>
      </c>
      <c r="P36" s="367"/>
      <c r="Q36" s="368"/>
      <c r="R36" s="369"/>
    </row>
    <row r="37" spans="2:18" ht="23.25" customHeight="1" x14ac:dyDescent="0.25">
      <c r="B37" s="367" t="str">
        <f>IF(入力用紙!B75="","",入力用紙!B75)</f>
        <v/>
      </c>
      <c r="C37" s="369"/>
      <c r="D37" s="209" t="s">
        <v>18</v>
      </c>
      <c r="E37" s="190" t="str">
        <f>IF(入力用紙!G75="","",入力用紙!G75)</f>
        <v/>
      </c>
      <c r="F37" s="210" t="s">
        <v>50</v>
      </c>
      <c r="G37" s="185" t="str">
        <f>IF(入力用紙!C76="","",入力用紙!C76)</f>
        <v/>
      </c>
      <c r="H37" s="185" t="str">
        <f>IF(入力用紙!D76="","",入力用紙!D76)</f>
        <v/>
      </c>
      <c r="I37" s="194" t="str">
        <f>IF(入力用紙!C75="","",入力用紙!C75)</f>
        <v/>
      </c>
      <c r="J37" s="194" t="str">
        <f>IF(入力用紙!D75="","",入力用紙!D75)</f>
        <v/>
      </c>
      <c r="K37" s="190" t="str">
        <f>IF(入力用紙!E75="","",入力用紙!E75)</f>
        <v/>
      </c>
      <c r="L37" s="190" t="str">
        <f>IF(入力用紙!I75="","",入力用紙!I75)</f>
        <v/>
      </c>
      <c r="M37" s="197" t="s">
        <v>9</v>
      </c>
      <c r="N37" s="190" t="str">
        <f>IF(入力用紙!K75="","",入力用紙!K75)</f>
        <v/>
      </c>
      <c r="O37" s="197" t="s">
        <v>12</v>
      </c>
      <c r="P37" s="367"/>
      <c r="Q37" s="368"/>
      <c r="R37" s="369"/>
    </row>
    <row r="38" spans="2:18" ht="18.75" customHeight="1" x14ac:dyDescent="0.15"/>
    <row r="39" spans="2:18" ht="15" customHeight="1" x14ac:dyDescent="0.15">
      <c r="B39" s="181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3"/>
    </row>
    <row r="40" spans="2:18" ht="15" customHeight="1" x14ac:dyDescent="0.15">
      <c r="B40" s="410" t="s">
        <v>17</v>
      </c>
      <c r="C40" s="372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11"/>
    </row>
    <row r="41" spans="2:18" ht="15" customHeight="1" x14ac:dyDescent="0.15">
      <c r="B41" s="184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200"/>
    </row>
    <row r="42" spans="2:18" ht="15" customHeight="1" x14ac:dyDescent="0.15">
      <c r="B42" s="184"/>
      <c r="D42" s="391" t="str">
        <f>B2&amp;"長　様"</f>
        <v>第７5回高体連北見支部柔道選手権大会長　様</v>
      </c>
      <c r="E42" s="391"/>
      <c r="F42" s="391"/>
      <c r="G42" s="391"/>
      <c r="H42" s="391"/>
      <c r="I42" s="391"/>
      <c r="J42" s="391"/>
      <c r="K42" s="391"/>
      <c r="L42" s="391"/>
      <c r="R42" s="199"/>
    </row>
    <row r="43" spans="2:18" ht="15" customHeight="1" x14ac:dyDescent="0.15">
      <c r="B43" s="184"/>
      <c r="R43" s="199"/>
    </row>
    <row r="44" spans="2:18" ht="15" customHeight="1" x14ac:dyDescent="0.15">
      <c r="B44" s="184"/>
      <c r="F44" s="391" t="s">
        <v>13</v>
      </c>
      <c r="G44" s="391"/>
      <c r="H44" s="391"/>
      <c r="I44" s="391"/>
      <c r="J44" s="391"/>
      <c r="K44" s="391"/>
      <c r="L44" s="391"/>
      <c r="M44" s="391"/>
      <c r="N44" s="391"/>
      <c r="O44" s="391"/>
      <c r="P44" s="391"/>
      <c r="R44" s="199"/>
    </row>
    <row r="45" spans="2:18" ht="15" customHeight="1" x14ac:dyDescent="0.15">
      <c r="B45" s="184"/>
      <c r="R45" s="199"/>
    </row>
    <row r="46" spans="2:18" ht="15" customHeight="1" x14ac:dyDescent="0.15">
      <c r="B46" s="184"/>
      <c r="K46" s="403">
        <f ca="1">TODAY()</f>
        <v>45771</v>
      </c>
      <c r="L46" s="403"/>
      <c r="M46" s="403"/>
      <c r="N46" s="403"/>
      <c r="O46" s="403"/>
      <c r="P46" s="211"/>
      <c r="Q46" s="211"/>
      <c r="R46" s="199"/>
    </row>
    <row r="47" spans="2:18" ht="15" customHeight="1" x14ac:dyDescent="0.15">
      <c r="B47" s="184"/>
      <c r="I47" s="201"/>
      <c r="J47" s="201"/>
      <c r="K47" s="201"/>
      <c r="R47" s="199"/>
    </row>
    <row r="48" spans="2:18" ht="15" customHeight="1" x14ac:dyDescent="0.25">
      <c r="B48" s="184"/>
      <c r="L48" s="171" t="s">
        <v>14</v>
      </c>
      <c r="N48" s="405" t="e">
        <f>IF($F$11="","",VLOOKUP($F$11,学校番号!$A$2:$C$26,2))</f>
        <v>#N/A</v>
      </c>
      <c r="O48" s="405"/>
      <c r="P48" s="405"/>
      <c r="Q48" s="405"/>
      <c r="R48" s="406"/>
    </row>
    <row r="49" spans="2:18" ht="15" customHeight="1" x14ac:dyDescent="0.15">
      <c r="B49" s="184"/>
      <c r="R49" s="199"/>
    </row>
    <row r="50" spans="2:18" ht="15" customHeight="1" x14ac:dyDescent="0.15">
      <c r="B50" s="184"/>
      <c r="L50" s="171" t="s">
        <v>15</v>
      </c>
      <c r="M50" s="409" t="str">
        <f>IF(入力用紙!C10="","",入力用紙!C10)</f>
        <v/>
      </c>
      <c r="N50" s="409"/>
      <c r="P50" s="415" t="str">
        <f>IF(入力用紙!D10="","",入力用紙!D10)</f>
        <v/>
      </c>
      <c r="Q50" s="415"/>
      <c r="R50" s="204" t="s">
        <v>16</v>
      </c>
    </row>
    <row r="51" spans="2:18" ht="15" customHeight="1" x14ac:dyDescent="0.15">
      <c r="B51" s="187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91"/>
    </row>
    <row r="52" spans="2:18" ht="18.75" customHeight="1" x14ac:dyDescent="0.15">
      <c r="B52" s="371" t="str">
        <f>B1</f>
        <v/>
      </c>
      <c r="C52" s="412"/>
      <c r="D52" s="412"/>
      <c r="E52" s="412"/>
      <c r="F52" s="412"/>
      <c r="G52" s="412"/>
      <c r="H52" s="412"/>
      <c r="I52" s="412"/>
      <c r="J52" s="412"/>
      <c r="K52" s="412"/>
      <c r="L52" s="412"/>
      <c r="M52" s="412"/>
      <c r="N52" s="412"/>
      <c r="O52" s="412"/>
      <c r="P52" s="412"/>
      <c r="Q52" s="412"/>
      <c r="R52" s="412"/>
    </row>
    <row r="53" spans="2:18" ht="18.75" customHeight="1" x14ac:dyDescent="0.15">
      <c r="B53" s="372" t="str">
        <f>B2</f>
        <v>第７5回高体連北見支部柔道選手権大会</v>
      </c>
      <c r="C53" s="407"/>
      <c r="D53" s="407"/>
      <c r="E53" s="407"/>
      <c r="F53" s="407"/>
      <c r="G53" s="407"/>
      <c r="H53" s="407"/>
      <c r="I53" s="407"/>
      <c r="J53" s="407"/>
      <c r="K53" s="407"/>
      <c r="L53" s="407"/>
      <c r="M53" s="407"/>
      <c r="N53" s="407"/>
      <c r="O53" s="407"/>
      <c r="P53" s="407"/>
      <c r="Q53" s="407"/>
      <c r="R53" s="407"/>
    </row>
    <row r="54" spans="2:18" ht="18.75" customHeight="1" x14ac:dyDescent="0.15">
      <c r="B54" s="372" t="str">
        <f>B3</f>
        <v>兼　第４1回高体連北見支部柔道女子選手権大会</v>
      </c>
      <c r="C54" s="372"/>
      <c r="D54" s="372"/>
      <c r="E54" s="372"/>
      <c r="F54" s="372"/>
      <c r="G54" s="372"/>
      <c r="H54" s="372"/>
      <c r="I54" s="372"/>
      <c r="J54" s="372"/>
      <c r="K54" s="372"/>
      <c r="L54" s="372"/>
      <c r="M54" s="372"/>
      <c r="N54" s="372"/>
      <c r="O54" s="372"/>
      <c r="P54" s="372"/>
      <c r="Q54" s="372"/>
      <c r="R54" s="372"/>
    </row>
    <row r="55" spans="2:18" ht="18.75" customHeight="1" x14ac:dyDescent="0.15">
      <c r="B55" s="372" t="str">
        <f>B4</f>
        <v>兼　第７5回北海道高等学校柔道選手権大会北見支部予選会　参加申込書</v>
      </c>
      <c r="C55" s="407"/>
      <c r="D55" s="407"/>
      <c r="E55" s="407"/>
      <c r="F55" s="407"/>
      <c r="G55" s="407"/>
      <c r="H55" s="407"/>
      <c r="I55" s="407"/>
      <c r="J55" s="407"/>
      <c r="K55" s="407"/>
      <c r="L55" s="407"/>
      <c r="M55" s="407"/>
      <c r="N55" s="407"/>
      <c r="O55" s="407"/>
      <c r="P55" s="407"/>
      <c r="Q55" s="407"/>
      <c r="R55" s="407"/>
    </row>
    <row r="56" spans="2:18" ht="18.75" customHeight="1" x14ac:dyDescent="0.15">
      <c r="D56" s="180"/>
    </row>
    <row r="57" spans="2:18" ht="18.75" customHeight="1" x14ac:dyDescent="0.15"/>
    <row r="58" spans="2:18" ht="18.75" customHeight="1" x14ac:dyDescent="0.15">
      <c r="B58" s="372" t="s">
        <v>26</v>
      </c>
      <c r="C58" s="372"/>
      <c r="D58" s="372"/>
      <c r="E58" s="372"/>
      <c r="F58" s="372"/>
      <c r="G58" s="372"/>
      <c r="H58" s="372"/>
      <c r="I58" s="372"/>
      <c r="J58" s="372"/>
      <c r="K58" s="372"/>
      <c r="L58" s="372"/>
      <c r="M58" s="372"/>
      <c r="N58" s="372"/>
      <c r="O58" s="372"/>
      <c r="P58" s="372"/>
      <c r="Q58" s="372"/>
      <c r="R58" s="372"/>
    </row>
    <row r="59" spans="2:18" ht="18.75" customHeight="1" x14ac:dyDescent="0.15"/>
    <row r="60" spans="2:18" ht="18.75" customHeight="1" x14ac:dyDescent="0.15">
      <c r="B60" s="366" t="s">
        <v>180</v>
      </c>
      <c r="C60" s="366"/>
      <c r="D60" s="366"/>
      <c r="E60" s="360" t="e">
        <f>IF($F$11="","",VLOOKUP($F$11,学校番号!$A$2:$C$26,2))</f>
        <v>#N/A</v>
      </c>
      <c r="F60" s="362"/>
      <c r="G60" s="362"/>
      <c r="H60" s="363"/>
      <c r="I60" s="380" t="s">
        <v>0</v>
      </c>
      <c r="J60" s="205" t="s">
        <v>1</v>
      </c>
      <c r="K60" s="382" t="e">
        <f>IF($F$11="","",VLOOKUP($F$11,学校番号!$A$2:$G$26,4))</f>
        <v>#N/A</v>
      </c>
      <c r="L60" s="382"/>
      <c r="M60" s="382"/>
      <c r="N60" s="382"/>
      <c r="O60" s="206"/>
      <c r="P60" s="182"/>
      <c r="Q60" s="182"/>
      <c r="R60" s="183"/>
    </row>
    <row r="61" spans="2:18" ht="18.75" customHeight="1" x14ac:dyDescent="0.15">
      <c r="B61" s="366"/>
      <c r="C61" s="366"/>
      <c r="D61" s="366"/>
      <c r="E61" s="361"/>
      <c r="F61" s="364"/>
      <c r="G61" s="364"/>
      <c r="H61" s="365"/>
      <c r="I61" s="413"/>
      <c r="J61" s="207"/>
      <c r="K61" s="373" t="e">
        <f>IF($F$11="","",VLOOKUP($F$11,学校番号!$A$2:$G$26,5))</f>
        <v>#N/A</v>
      </c>
      <c r="L61" s="373"/>
      <c r="M61" s="373"/>
      <c r="N61" s="373"/>
      <c r="O61" s="373"/>
      <c r="P61" s="373"/>
      <c r="Q61" s="373"/>
      <c r="R61" s="374"/>
    </row>
    <row r="62" spans="2:18" ht="18.75" customHeight="1" x14ac:dyDescent="0.15">
      <c r="B62" s="366" t="s">
        <v>8</v>
      </c>
      <c r="C62" s="366"/>
      <c r="D62" s="366"/>
      <c r="E62" s="366"/>
      <c r="F62" s="370">
        <f>F11</f>
        <v>0</v>
      </c>
      <c r="G62" s="370"/>
      <c r="H62" s="370"/>
      <c r="I62" s="413"/>
      <c r="J62" s="207"/>
      <c r="K62" s="409" t="s">
        <v>181</v>
      </c>
      <c r="L62" s="409"/>
      <c r="M62" s="391" t="e">
        <f>IF($F$11="","",VLOOKUP($F$11,学校番号!$A$2:$G$26,6))</f>
        <v>#N/A</v>
      </c>
      <c r="N62" s="391"/>
      <c r="O62" s="391"/>
      <c r="P62" s="391"/>
      <c r="R62" s="199"/>
    </row>
    <row r="63" spans="2:18" ht="18.75" customHeight="1" x14ac:dyDescent="0.15">
      <c r="B63" s="366"/>
      <c r="C63" s="366"/>
      <c r="D63" s="366"/>
      <c r="E63" s="366"/>
      <c r="F63" s="370"/>
      <c r="G63" s="370"/>
      <c r="H63" s="370"/>
      <c r="I63" s="414"/>
      <c r="J63" s="208"/>
      <c r="K63" s="408" t="s">
        <v>3</v>
      </c>
      <c r="L63" s="408"/>
      <c r="M63" s="378" t="e">
        <f>IF($F$11="","",VLOOKUP($F$11,学校番号!$A$2:$G$26,7))</f>
        <v>#N/A</v>
      </c>
      <c r="N63" s="378"/>
      <c r="O63" s="378"/>
      <c r="P63" s="378"/>
      <c r="Q63" s="188"/>
      <c r="R63" s="191"/>
    </row>
    <row r="64" spans="2:18" ht="18.75" customHeight="1" x14ac:dyDescent="0.15"/>
    <row r="65" spans="2:18" ht="30.75" customHeight="1" x14ac:dyDescent="0.15">
      <c r="B65" s="366" t="s">
        <v>4</v>
      </c>
      <c r="C65" s="366"/>
      <c r="D65" s="366"/>
      <c r="E65" s="383" t="str">
        <f>IF(入力用紙!Z11="","",入力用紙!Z11)</f>
        <v/>
      </c>
      <c r="F65" s="384"/>
      <c r="G65" s="384"/>
      <c r="H65" s="384" t="str">
        <f>IF(入力用紙!AA11="","",入力用紙!AA11)</f>
        <v/>
      </c>
      <c r="I65" s="384"/>
      <c r="J65" s="189" t="s">
        <v>29</v>
      </c>
      <c r="K65" s="367" t="str">
        <f>IF(入力用紙!Z12="","",入力用紙!Z12)</f>
        <v/>
      </c>
      <c r="L65" s="368"/>
      <c r="M65" s="369"/>
      <c r="O65" s="391"/>
      <c r="P65" s="391"/>
      <c r="Q65" s="391"/>
      <c r="R65" s="391"/>
    </row>
    <row r="66" spans="2:18" ht="18.75" customHeight="1" x14ac:dyDescent="0.15"/>
    <row r="67" spans="2:18" ht="18.75" customHeight="1" x14ac:dyDescent="0.15">
      <c r="B67" s="393" t="s">
        <v>6</v>
      </c>
      <c r="C67" s="394"/>
      <c r="D67" s="395"/>
      <c r="E67" s="393" t="s">
        <v>5</v>
      </c>
      <c r="F67" s="395"/>
      <c r="G67" s="367" t="s">
        <v>32</v>
      </c>
      <c r="H67" s="369"/>
      <c r="I67" s="370" t="s">
        <v>33</v>
      </c>
      <c r="J67" s="370"/>
      <c r="K67" s="380" t="s">
        <v>7</v>
      </c>
      <c r="L67" s="360" t="s">
        <v>10</v>
      </c>
      <c r="M67" s="401" t="s">
        <v>9</v>
      </c>
      <c r="N67" s="360" t="s">
        <v>11</v>
      </c>
      <c r="O67" s="401" t="s">
        <v>12</v>
      </c>
      <c r="P67" s="367" t="s">
        <v>30</v>
      </c>
      <c r="Q67" s="368"/>
      <c r="R67" s="369"/>
    </row>
    <row r="68" spans="2:18" ht="18.75" customHeight="1" x14ac:dyDescent="0.15">
      <c r="B68" s="396"/>
      <c r="C68" s="397"/>
      <c r="D68" s="398"/>
      <c r="E68" s="396"/>
      <c r="F68" s="398"/>
      <c r="G68" s="186" t="s">
        <v>21</v>
      </c>
      <c r="H68" s="186" t="s">
        <v>22</v>
      </c>
      <c r="I68" s="192" t="s">
        <v>21</v>
      </c>
      <c r="J68" s="192" t="s">
        <v>22</v>
      </c>
      <c r="K68" s="381"/>
      <c r="L68" s="361"/>
      <c r="M68" s="402"/>
      <c r="N68" s="361"/>
      <c r="O68" s="402"/>
      <c r="P68" s="367"/>
      <c r="Q68" s="368"/>
      <c r="R68" s="369"/>
    </row>
    <row r="69" spans="2:18" ht="30" customHeight="1" x14ac:dyDescent="0.25">
      <c r="B69" s="367" t="str">
        <f>IF(入力用紙!Y37="","",入力用紙!Y37)</f>
        <v/>
      </c>
      <c r="C69" s="369"/>
      <c r="D69" s="209" t="s">
        <v>12</v>
      </c>
      <c r="E69" s="190" t="str">
        <f>IF(入力用紙!AD37="","",入力用紙!AD37)</f>
        <v/>
      </c>
      <c r="F69" s="210" t="s">
        <v>50</v>
      </c>
      <c r="G69" s="185" t="str">
        <f>IF(入力用紙!Z38="","",入力用紙!Z38)</f>
        <v/>
      </c>
      <c r="H69" s="185" t="str">
        <f>IF(入力用紙!AA38="","",入力用紙!AA38)</f>
        <v/>
      </c>
      <c r="I69" s="194" t="str">
        <f>IF(入力用紙!Z37="","",入力用紙!Z37)</f>
        <v/>
      </c>
      <c r="J69" s="194" t="str">
        <f>IF(入力用紙!AA37="","",入力用紙!AA37)</f>
        <v/>
      </c>
      <c r="K69" s="190" t="str">
        <f>IF(入力用紙!AB37="","",入力用紙!AB37)</f>
        <v/>
      </c>
      <c r="L69" s="190" t="str">
        <f>IF(入力用紙!AF37="","",入力用紙!AF37)</f>
        <v/>
      </c>
      <c r="M69" s="197" t="s">
        <v>9</v>
      </c>
      <c r="N69" s="190" t="str">
        <f>IF(入力用紙!AH37="","",入力用紙!AH37)</f>
        <v/>
      </c>
      <c r="O69" s="197" t="s">
        <v>12</v>
      </c>
      <c r="P69" s="367"/>
      <c r="Q69" s="368"/>
      <c r="R69" s="369"/>
    </row>
    <row r="70" spans="2:18" ht="30" customHeight="1" x14ac:dyDescent="0.25">
      <c r="B70" s="367" t="str">
        <f>IF(入力用紙!Y39="","",入力用紙!Y39)</f>
        <v/>
      </c>
      <c r="C70" s="369"/>
      <c r="D70" s="209" t="s">
        <v>12</v>
      </c>
      <c r="E70" s="190" t="str">
        <f>IF(入力用紙!AD39="","",入力用紙!AD39)</f>
        <v/>
      </c>
      <c r="F70" s="210" t="s">
        <v>50</v>
      </c>
      <c r="G70" s="185" t="str">
        <f>IF(入力用紙!Z40="","",入力用紙!Z40)</f>
        <v/>
      </c>
      <c r="H70" s="185" t="str">
        <f>IF(入力用紙!AA40="","",入力用紙!AA40)</f>
        <v/>
      </c>
      <c r="I70" s="194" t="str">
        <f>IF(入力用紙!Z39="","",入力用紙!Z39)</f>
        <v/>
      </c>
      <c r="J70" s="194" t="str">
        <f>IF(入力用紙!AA39="","",入力用紙!AA39)</f>
        <v/>
      </c>
      <c r="K70" s="190" t="str">
        <f>IF(入力用紙!AB39="","",入力用紙!AB39)</f>
        <v/>
      </c>
      <c r="L70" s="190" t="str">
        <f>IF(入力用紙!AF39="","",入力用紙!AF39)</f>
        <v/>
      </c>
      <c r="M70" s="197" t="s">
        <v>9</v>
      </c>
      <c r="N70" s="190" t="str">
        <f>IF(入力用紙!AH39="","",入力用紙!AH39)</f>
        <v/>
      </c>
      <c r="O70" s="197" t="s">
        <v>12</v>
      </c>
      <c r="P70" s="367"/>
      <c r="Q70" s="368"/>
      <c r="R70" s="369"/>
    </row>
    <row r="71" spans="2:18" ht="30" customHeight="1" x14ac:dyDescent="0.25">
      <c r="B71" s="367" t="str">
        <f>IF(入力用紙!Y41="","",入力用紙!Y41)</f>
        <v/>
      </c>
      <c r="C71" s="369"/>
      <c r="D71" s="209" t="s">
        <v>12</v>
      </c>
      <c r="E71" s="190" t="str">
        <f>IF(入力用紙!AD41="","",入力用紙!AD41)</f>
        <v/>
      </c>
      <c r="F71" s="210" t="s">
        <v>50</v>
      </c>
      <c r="G71" s="185" t="str">
        <f>IF(入力用紙!Z42="","",入力用紙!Z42)</f>
        <v/>
      </c>
      <c r="H71" s="185" t="str">
        <f>IF(入力用紙!AA42="","",入力用紙!AA42)</f>
        <v/>
      </c>
      <c r="I71" s="194" t="str">
        <f>IF(入力用紙!Z41="","",入力用紙!Z41)</f>
        <v/>
      </c>
      <c r="J71" s="194" t="str">
        <f>IF(入力用紙!AA41="","",入力用紙!AA41)</f>
        <v/>
      </c>
      <c r="K71" s="190" t="str">
        <f>IF(入力用紙!AB41="","",入力用紙!AB41)</f>
        <v/>
      </c>
      <c r="L71" s="190" t="str">
        <f>IF(入力用紙!AF41="","",入力用紙!AF41)</f>
        <v/>
      </c>
      <c r="M71" s="197" t="s">
        <v>9</v>
      </c>
      <c r="N71" s="190" t="str">
        <f>IF(入力用紙!AH41="","",入力用紙!AH41)</f>
        <v/>
      </c>
      <c r="O71" s="197" t="s">
        <v>12</v>
      </c>
      <c r="P71" s="367"/>
      <c r="Q71" s="368"/>
      <c r="R71" s="369"/>
    </row>
    <row r="72" spans="2:18" ht="30" customHeight="1" x14ac:dyDescent="0.25">
      <c r="B72" s="367" t="str">
        <f>IF(入力用紙!Y43="","",入力用紙!Y43)</f>
        <v/>
      </c>
      <c r="C72" s="369"/>
      <c r="D72" s="209" t="s">
        <v>12</v>
      </c>
      <c r="E72" s="190" t="str">
        <f>IF(入力用紙!AD43="","",入力用紙!AD43)</f>
        <v/>
      </c>
      <c r="F72" s="210" t="s">
        <v>50</v>
      </c>
      <c r="G72" s="185" t="str">
        <f>IF(入力用紙!Z44="","",入力用紙!Z44)</f>
        <v/>
      </c>
      <c r="H72" s="185" t="str">
        <f>IF(入力用紙!AA44="","",入力用紙!AA44)</f>
        <v/>
      </c>
      <c r="I72" s="194" t="str">
        <f>IF(入力用紙!Z43="","",入力用紙!Z43)</f>
        <v/>
      </c>
      <c r="J72" s="194" t="str">
        <f>IF(入力用紙!AA43="","",入力用紙!AA43)</f>
        <v/>
      </c>
      <c r="K72" s="190" t="str">
        <f>IF(入力用紙!AB43="","",入力用紙!AB43)</f>
        <v/>
      </c>
      <c r="L72" s="190" t="str">
        <f>IF(入力用紙!AF43="","",入力用紙!AF43)</f>
        <v/>
      </c>
      <c r="M72" s="197" t="s">
        <v>9</v>
      </c>
      <c r="N72" s="190" t="str">
        <f>IF(入力用紙!AH43="","",入力用紙!AH43)</f>
        <v/>
      </c>
      <c r="O72" s="197" t="s">
        <v>12</v>
      </c>
      <c r="P72" s="367"/>
      <c r="Q72" s="368"/>
      <c r="R72" s="369"/>
    </row>
    <row r="73" spans="2:18" ht="30" customHeight="1" x14ac:dyDescent="0.25">
      <c r="B73" s="367" t="str">
        <f>IF(入力用紙!Y45="","",入力用紙!Y45)</f>
        <v/>
      </c>
      <c r="C73" s="369"/>
      <c r="D73" s="209" t="s">
        <v>12</v>
      </c>
      <c r="E73" s="190" t="str">
        <f>IF(入力用紙!AD45="","",入力用紙!AD45)</f>
        <v/>
      </c>
      <c r="F73" s="210" t="s">
        <v>50</v>
      </c>
      <c r="G73" s="185" t="str">
        <f>IF(入力用紙!Z46="","",入力用紙!Z46)</f>
        <v/>
      </c>
      <c r="H73" s="185" t="str">
        <f>IF(入力用紙!AA46="","",入力用紙!AA46)</f>
        <v/>
      </c>
      <c r="I73" s="194" t="str">
        <f>IF(入力用紙!Z45="","",入力用紙!Z45)</f>
        <v/>
      </c>
      <c r="J73" s="194" t="str">
        <f>IF(入力用紙!AA45="","",入力用紙!AA45)</f>
        <v/>
      </c>
      <c r="K73" s="190" t="str">
        <f>IF(入力用紙!AB45="","",入力用紙!AB45)</f>
        <v/>
      </c>
      <c r="L73" s="190" t="str">
        <f>IF(入力用紙!AF45="","",入力用紙!AF45)</f>
        <v/>
      </c>
      <c r="M73" s="197" t="s">
        <v>9</v>
      </c>
      <c r="N73" s="190" t="str">
        <f>IF(入力用紙!AH45="","",入力用紙!AH45)</f>
        <v/>
      </c>
      <c r="O73" s="197" t="s">
        <v>12</v>
      </c>
      <c r="P73" s="367"/>
      <c r="Q73" s="368"/>
      <c r="R73" s="369"/>
    </row>
    <row r="74" spans="2:18" ht="30" customHeight="1" x14ac:dyDescent="0.25">
      <c r="B74" s="367" t="str">
        <f>IF(入力用紙!Y47="","",入力用紙!Y47)</f>
        <v/>
      </c>
      <c r="C74" s="369"/>
      <c r="D74" s="209" t="s">
        <v>12</v>
      </c>
      <c r="E74" s="190" t="str">
        <f>IF(入力用紙!AD47="","",入力用紙!AD47)</f>
        <v/>
      </c>
      <c r="F74" s="210" t="s">
        <v>50</v>
      </c>
      <c r="G74" s="185" t="str">
        <f>IF(入力用紙!Z48="","",入力用紙!Z48)</f>
        <v/>
      </c>
      <c r="H74" s="185" t="str">
        <f>IF(入力用紙!AA48="","",入力用紙!AA48)</f>
        <v/>
      </c>
      <c r="I74" s="194" t="str">
        <f>IF(入力用紙!Z47="","",入力用紙!Z47)</f>
        <v/>
      </c>
      <c r="J74" s="194" t="str">
        <f>IF(入力用紙!AA47="","",入力用紙!AA47)</f>
        <v/>
      </c>
      <c r="K74" s="190" t="str">
        <f>IF(入力用紙!AB47="","",入力用紙!AB47)</f>
        <v/>
      </c>
      <c r="L74" s="190" t="str">
        <f>IF(入力用紙!AF47="","",入力用紙!AF47)</f>
        <v/>
      </c>
      <c r="M74" s="197" t="s">
        <v>9</v>
      </c>
      <c r="N74" s="190" t="str">
        <f>IF(入力用紙!AH47="","",入力用紙!AH47)</f>
        <v/>
      </c>
      <c r="O74" s="197" t="s">
        <v>12</v>
      </c>
      <c r="P74" s="367"/>
      <c r="Q74" s="368"/>
      <c r="R74" s="369"/>
    </row>
    <row r="75" spans="2:18" ht="30" customHeight="1" x14ac:dyDescent="0.25">
      <c r="B75" s="367" t="str">
        <f>IF(入力用紙!Y49="","",入力用紙!Y49)</f>
        <v/>
      </c>
      <c r="C75" s="369"/>
      <c r="D75" s="209" t="s">
        <v>12</v>
      </c>
      <c r="E75" s="190" t="str">
        <f>IF(入力用紙!AD49="","",入力用紙!AD49)</f>
        <v/>
      </c>
      <c r="F75" s="210" t="s">
        <v>50</v>
      </c>
      <c r="G75" s="185" t="str">
        <f>IF(入力用紙!Z50="","",入力用紙!Z50)</f>
        <v/>
      </c>
      <c r="H75" s="185" t="str">
        <f>IF(入力用紙!AA50="","",入力用紙!AA50)</f>
        <v/>
      </c>
      <c r="I75" s="194" t="str">
        <f>IF(入力用紙!Z49="","",入力用紙!Z49)</f>
        <v/>
      </c>
      <c r="J75" s="194" t="str">
        <f>IF(入力用紙!AA49="","",入力用紙!AA49)</f>
        <v/>
      </c>
      <c r="K75" s="190" t="str">
        <f>IF(入力用紙!AB49="","",入力用紙!AB49)</f>
        <v/>
      </c>
      <c r="L75" s="190" t="str">
        <f>IF(入力用紙!AF49="","",入力用紙!AF49)</f>
        <v/>
      </c>
      <c r="M75" s="197" t="s">
        <v>9</v>
      </c>
      <c r="N75" s="190" t="str">
        <f>IF(入力用紙!AH49="","",入力用紙!AH49)</f>
        <v/>
      </c>
      <c r="O75" s="197" t="s">
        <v>12</v>
      </c>
      <c r="P75" s="367"/>
      <c r="Q75" s="368"/>
      <c r="R75" s="369"/>
    </row>
    <row r="76" spans="2:18" ht="30" customHeight="1" x14ac:dyDescent="0.25">
      <c r="B76" s="367" t="str">
        <f>IF(入力用紙!Y51="","",入力用紙!Y51)</f>
        <v/>
      </c>
      <c r="C76" s="369"/>
      <c r="D76" s="209" t="s">
        <v>12</v>
      </c>
      <c r="E76" s="190" t="str">
        <f>IF(入力用紙!AD51="","",入力用紙!AD51)</f>
        <v/>
      </c>
      <c r="F76" s="210" t="s">
        <v>50</v>
      </c>
      <c r="G76" s="185" t="str">
        <f>IF(入力用紙!Z52="","",入力用紙!Z52)</f>
        <v/>
      </c>
      <c r="H76" s="185" t="str">
        <f>IF(入力用紙!AA52="","",入力用紙!AA52)</f>
        <v/>
      </c>
      <c r="I76" s="194" t="str">
        <f>IF(入力用紙!Z51="","",入力用紙!Z51)</f>
        <v/>
      </c>
      <c r="J76" s="194" t="str">
        <f>IF(入力用紙!AA51="","",入力用紙!AA51)</f>
        <v/>
      </c>
      <c r="K76" s="190" t="str">
        <f>IF(入力用紙!AB51="","",入力用紙!AB51)</f>
        <v/>
      </c>
      <c r="L76" s="190" t="str">
        <f>IF(入力用紙!AF51="","",入力用紙!AF51)</f>
        <v/>
      </c>
      <c r="M76" s="197" t="s">
        <v>9</v>
      </c>
      <c r="N76" s="190" t="str">
        <f>IF(入力用紙!AH51="","",入力用紙!AH51)</f>
        <v/>
      </c>
      <c r="O76" s="197" t="s">
        <v>12</v>
      </c>
      <c r="P76" s="367"/>
      <c r="Q76" s="368"/>
      <c r="R76" s="369"/>
    </row>
    <row r="77" spans="2:18" ht="30" customHeight="1" x14ac:dyDescent="0.25">
      <c r="B77" s="367" t="str">
        <f>IF(入力用紙!Y53="","",入力用紙!Y53)</f>
        <v/>
      </c>
      <c r="C77" s="369"/>
      <c r="D77" s="209" t="s">
        <v>12</v>
      </c>
      <c r="E77" s="190" t="str">
        <f>IF(入力用紙!AD53="","",入力用紙!AD53)</f>
        <v/>
      </c>
      <c r="F77" s="210" t="s">
        <v>50</v>
      </c>
      <c r="G77" s="185" t="str">
        <f>IF(入力用紙!Z54="","",入力用紙!Z54)</f>
        <v/>
      </c>
      <c r="H77" s="185" t="str">
        <f>IF(入力用紙!AA54="","",入力用紙!AA54)</f>
        <v/>
      </c>
      <c r="I77" s="194" t="str">
        <f>IF(入力用紙!Z53="","",入力用紙!Z53)</f>
        <v/>
      </c>
      <c r="J77" s="194" t="str">
        <f>IF(入力用紙!AA53="","",入力用紙!AA53)</f>
        <v/>
      </c>
      <c r="K77" s="190" t="str">
        <f>IF(入力用紙!AB53="","",入力用紙!AB53)</f>
        <v/>
      </c>
      <c r="L77" s="190" t="str">
        <f>IF(入力用紙!AF53="","",入力用紙!AF53)</f>
        <v/>
      </c>
      <c r="M77" s="197" t="s">
        <v>9</v>
      </c>
      <c r="N77" s="190" t="str">
        <f>IF(入力用紙!AH53="","",入力用紙!AH53)</f>
        <v/>
      </c>
      <c r="O77" s="197" t="s">
        <v>12</v>
      </c>
      <c r="P77" s="367"/>
      <c r="Q77" s="368"/>
      <c r="R77" s="369"/>
    </row>
    <row r="78" spans="2:18" ht="30" customHeight="1" x14ac:dyDescent="0.25">
      <c r="B78" s="367" t="str">
        <f>IF(入力用紙!Y55="","",入力用紙!Y55)</f>
        <v/>
      </c>
      <c r="C78" s="369"/>
      <c r="D78" s="209" t="s">
        <v>12</v>
      </c>
      <c r="E78" s="190" t="str">
        <f>IF(入力用紙!AD55="","",入力用紙!AD55)</f>
        <v/>
      </c>
      <c r="F78" s="210" t="s">
        <v>50</v>
      </c>
      <c r="G78" s="185" t="str">
        <f>IF(入力用紙!Z56="","",入力用紙!Z56)</f>
        <v/>
      </c>
      <c r="H78" s="185" t="str">
        <f>IF(入力用紙!AA56="","",入力用紙!AA56)</f>
        <v/>
      </c>
      <c r="I78" s="194" t="str">
        <f>IF(入力用紙!Z55="","",入力用紙!Z55)</f>
        <v/>
      </c>
      <c r="J78" s="194" t="str">
        <f>IF(入力用紙!AA55="","",入力用紙!AA55)</f>
        <v/>
      </c>
      <c r="K78" s="190" t="str">
        <f>IF(入力用紙!AB55="","",入力用紙!AB55)</f>
        <v/>
      </c>
      <c r="L78" s="190" t="str">
        <f>IF(入力用紙!AF55="","",入力用紙!AF55)</f>
        <v/>
      </c>
      <c r="M78" s="197" t="s">
        <v>9</v>
      </c>
      <c r="N78" s="190" t="str">
        <f>IF(入力用紙!AH55="","",入力用紙!AH55)</f>
        <v/>
      </c>
      <c r="O78" s="197" t="s">
        <v>12</v>
      </c>
      <c r="P78" s="367"/>
      <c r="Q78" s="368"/>
      <c r="R78" s="369"/>
    </row>
    <row r="79" spans="2:18" ht="18.75" customHeight="1" x14ac:dyDescent="0.15"/>
    <row r="80" spans="2:18" ht="18.75" customHeight="1" x14ac:dyDescent="0.15"/>
    <row r="81" spans="2:18" ht="15" customHeight="1" x14ac:dyDescent="0.15"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3"/>
    </row>
    <row r="82" spans="2:18" ht="15" customHeight="1" x14ac:dyDescent="0.15">
      <c r="B82" s="410" t="s">
        <v>17</v>
      </c>
      <c r="C82" s="372"/>
      <c r="D82" s="407"/>
      <c r="E82" s="407"/>
      <c r="F82" s="407"/>
      <c r="G82" s="407"/>
      <c r="H82" s="407"/>
      <c r="I82" s="407"/>
      <c r="J82" s="407"/>
      <c r="K82" s="407"/>
      <c r="L82" s="407"/>
      <c r="M82" s="407"/>
      <c r="N82" s="407"/>
      <c r="O82" s="407"/>
      <c r="P82" s="407"/>
      <c r="Q82" s="407"/>
      <c r="R82" s="411"/>
    </row>
    <row r="83" spans="2:18" ht="15" customHeight="1" x14ac:dyDescent="0.15">
      <c r="B83" s="184"/>
      <c r="D83" s="198"/>
      <c r="E83" s="198"/>
      <c r="F83" s="198"/>
      <c r="G83" s="198"/>
      <c r="H83" s="198"/>
      <c r="I83" s="198"/>
      <c r="J83" s="198"/>
      <c r="K83" s="198"/>
      <c r="L83" s="198"/>
      <c r="M83" s="198"/>
      <c r="N83" s="198"/>
      <c r="O83" s="198"/>
      <c r="P83" s="198"/>
      <c r="Q83" s="198"/>
      <c r="R83" s="200"/>
    </row>
    <row r="84" spans="2:18" ht="15" customHeight="1" x14ac:dyDescent="0.15">
      <c r="B84" s="184"/>
      <c r="D84" s="391" t="str">
        <f>RIGHT(B54,23)&amp;"長　様"</f>
        <v>兼　第４1回高体連北見支部柔道女子選手権大会長　様</v>
      </c>
      <c r="E84" s="391"/>
      <c r="F84" s="391"/>
      <c r="G84" s="391"/>
      <c r="H84" s="391"/>
      <c r="I84" s="391"/>
      <c r="J84" s="391"/>
      <c r="K84" s="391"/>
      <c r="L84" s="391"/>
      <c r="R84" s="199"/>
    </row>
    <row r="85" spans="2:18" ht="15" customHeight="1" x14ac:dyDescent="0.15">
      <c r="B85" s="184"/>
      <c r="R85" s="199"/>
    </row>
    <row r="86" spans="2:18" ht="15" customHeight="1" x14ac:dyDescent="0.15">
      <c r="B86" s="184"/>
      <c r="F86" s="391" t="s">
        <v>13</v>
      </c>
      <c r="G86" s="391"/>
      <c r="H86" s="391"/>
      <c r="I86" s="391"/>
      <c r="J86" s="391"/>
      <c r="K86" s="391"/>
      <c r="L86" s="391"/>
      <c r="M86" s="391"/>
      <c r="N86" s="391"/>
      <c r="O86" s="391"/>
      <c r="P86" s="391"/>
      <c r="R86" s="199"/>
    </row>
    <row r="87" spans="2:18" ht="15" customHeight="1" x14ac:dyDescent="0.15">
      <c r="B87" s="184"/>
      <c r="R87" s="199"/>
    </row>
    <row r="88" spans="2:18" ht="15" customHeight="1" x14ac:dyDescent="0.15">
      <c r="B88" s="184"/>
      <c r="K88" s="403">
        <f ca="1">TODAY()</f>
        <v>45771</v>
      </c>
      <c r="L88" s="403"/>
      <c r="M88" s="403"/>
      <c r="N88" s="403"/>
      <c r="O88" s="403"/>
      <c r="P88" s="211"/>
      <c r="Q88" s="211"/>
      <c r="R88" s="199"/>
    </row>
    <row r="89" spans="2:18" ht="15" customHeight="1" x14ac:dyDescent="0.15">
      <c r="B89" s="184"/>
      <c r="I89" s="201"/>
      <c r="J89" s="201"/>
      <c r="K89" s="201"/>
      <c r="R89" s="199"/>
    </row>
    <row r="90" spans="2:18" ht="15" customHeight="1" x14ac:dyDescent="0.15">
      <c r="B90" s="184"/>
      <c r="L90" s="171" t="s">
        <v>14</v>
      </c>
      <c r="N90" s="391" t="e">
        <f>IF($F$11="","",VLOOKUP($F$11,学校番号!$A$2:$C$26,2))</f>
        <v>#N/A</v>
      </c>
      <c r="O90" s="391"/>
      <c r="P90" s="391"/>
      <c r="Q90" s="391"/>
      <c r="R90" s="392"/>
    </row>
    <row r="91" spans="2:18" ht="15" customHeight="1" x14ac:dyDescent="0.15">
      <c r="B91" s="184"/>
      <c r="R91" s="199"/>
    </row>
    <row r="92" spans="2:18" ht="15" customHeight="1" x14ac:dyDescent="0.15">
      <c r="B92" s="184"/>
      <c r="L92" s="171" t="s">
        <v>15</v>
      </c>
      <c r="M92" s="409" t="str">
        <f>IF(入力用紙!C10="","",入力用紙!C10)</f>
        <v/>
      </c>
      <c r="N92" s="409"/>
      <c r="P92" s="391" t="str">
        <f>IF(入力用紙!D10="","",入力用紙!D10)</f>
        <v/>
      </c>
      <c r="Q92" s="391"/>
      <c r="R92" s="204" t="s">
        <v>16</v>
      </c>
    </row>
    <row r="93" spans="2:18" ht="15" customHeight="1" x14ac:dyDescent="0.15">
      <c r="B93" s="187"/>
      <c r="C93" s="188"/>
      <c r="D93" s="188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  <c r="R93" s="191"/>
    </row>
  </sheetData>
  <sheetProtection sheet="1"/>
  <mergeCells count="135">
    <mergeCell ref="B72:C72"/>
    <mergeCell ref="B73:C73"/>
    <mergeCell ref="B74:C74"/>
    <mergeCell ref="B71:C71"/>
    <mergeCell ref="P73:R73"/>
    <mergeCell ref="K62:L62"/>
    <mergeCell ref="P35:R35"/>
    <mergeCell ref="K67:K68"/>
    <mergeCell ref="P50:Q50"/>
    <mergeCell ref="O67:O68"/>
    <mergeCell ref="P67:R68"/>
    <mergeCell ref="K60:N60"/>
    <mergeCell ref="M50:N50"/>
    <mergeCell ref="B52:R52"/>
    <mergeCell ref="P32:R32"/>
    <mergeCell ref="P33:R33"/>
    <mergeCell ref="P34:R34"/>
    <mergeCell ref="B32:C32"/>
    <mergeCell ref="B33:C33"/>
    <mergeCell ref="D42:L42"/>
    <mergeCell ref="B67:D68"/>
    <mergeCell ref="B58:R58"/>
    <mergeCell ref="M62:P62"/>
    <mergeCell ref="K12:L12"/>
    <mergeCell ref="B24:C24"/>
    <mergeCell ref="B19:C19"/>
    <mergeCell ref="B20:C20"/>
    <mergeCell ref="P20:R20"/>
    <mergeCell ref="P37:R37"/>
    <mergeCell ref="B37:C37"/>
    <mergeCell ref="B54:R54"/>
    <mergeCell ref="B27:C27"/>
    <mergeCell ref="B30:C30"/>
    <mergeCell ref="P18:R18"/>
    <mergeCell ref="P19:R19"/>
    <mergeCell ref="L16:L17"/>
    <mergeCell ref="K14:M14"/>
    <mergeCell ref="B18:C18"/>
    <mergeCell ref="P30:R30"/>
    <mergeCell ref="B53:R53"/>
    <mergeCell ref="P31:R31"/>
    <mergeCell ref="B31:C31"/>
    <mergeCell ref="B34:C34"/>
    <mergeCell ref="P36:R36"/>
    <mergeCell ref="B21:C21"/>
    <mergeCell ref="B22:C22"/>
    <mergeCell ref="B25:C25"/>
    <mergeCell ref="P21:R21"/>
    <mergeCell ref="P22:R22"/>
    <mergeCell ref="P23:R23"/>
    <mergeCell ref="P27:R27"/>
    <mergeCell ref="P28:R28"/>
    <mergeCell ref="P29:R29"/>
    <mergeCell ref="B28:C28"/>
    <mergeCell ref="E14:G14"/>
    <mergeCell ref="B29:C29"/>
    <mergeCell ref="P25:R25"/>
    <mergeCell ref="P26:R26"/>
    <mergeCell ref="O16:O17"/>
    <mergeCell ref="I16:J16"/>
    <mergeCell ref="P24:R24"/>
    <mergeCell ref="B23:C23"/>
    <mergeCell ref="B26:C26"/>
    <mergeCell ref="B1:R1"/>
    <mergeCell ref="B4:R4"/>
    <mergeCell ref="M16:M17"/>
    <mergeCell ref="N16:N17"/>
    <mergeCell ref="B16:D17"/>
    <mergeCell ref="G16:H16"/>
    <mergeCell ref="B7:R7"/>
    <mergeCell ref="B3:R3"/>
    <mergeCell ref="E16:F17"/>
    <mergeCell ref="K16:K17"/>
    <mergeCell ref="B14:D14"/>
    <mergeCell ref="P16:R17"/>
    <mergeCell ref="B9:D10"/>
    <mergeCell ref="H14:I14"/>
    <mergeCell ref="M11:P11"/>
    <mergeCell ref="M12:P12"/>
    <mergeCell ref="F11:H12"/>
    <mergeCell ref="B11:E12"/>
    <mergeCell ref="B2:R2"/>
    <mergeCell ref="K10:R10"/>
    <mergeCell ref="I9:I12"/>
    <mergeCell ref="E9:H10"/>
    <mergeCell ref="K9:N9"/>
    <mergeCell ref="K11:L11"/>
    <mergeCell ref="B35:C35"/>
    <mergeCell ref="B36:C36"/>
    <mergeCell ref="M92:N92"/>
    <mergeCell ref="B82:R82"/>
    <mergeCell ref="D84:L84"/>
    <mergeCell ref="P78:R78"/>
    <mergeCell ref="B75:C75"/>
    <mergeCell ref="E67:F68"/>
    <mergeCell ref="G67:H67"/>
    <mergeCell ref="I67:J67"/>
    <mergeCell ref="L67:L68"/>
    <mergeCell ref="P69:R69"/>
    <mergeCell ref="B60:D61"/>
    <mergeCell ref="M67:M68"/>
    <mergeCell ref="N67:N68"/>
    <mergeCell ref="M63:P63"/>
    <mergeCell ref="F44:P44"/>
    <mergeCell ref="B65:D65"/>
    <mergeCell ref="B40:R40"/>
    <mergeCell ref="O65:R65"/>
    <mergeCell ref="K46:O46"/>
    <mergeCell ref="E60:H61"/>
    <mergeCell ref="I60:I63"/>
    <mergeCell ref="P77:R77"/>
    <mergeCell ref="P92:Q92"/>
    <mergeCell ref="P76:R76"/>
    <mergeCell ref="B55:R55"/>
    <mergeCell ref="K63:L63"/>
    <mergeCell ref="H65:I65"/>
    <mergeCell ref="K65:M65"/>
    <mergeCell ref="E65:G65"/>
    <mergeCell ref="N90:R90"/>
    <mergeCell ref="N48:R48"/>
    <mergeCell ref="P74:R74"/>
    <mergeCell ref="B62:E63"/>
    <mergeCell ref="F62:H63"/>
    <mergeCell ref="P75:R75"/>
    <mergeCell ref="P70:R70"/>
    <mergeCell ref="P71:R71"/>
    <mergeCell ref="K61:R61"/>
    <mergeCell ref="F86:P86"/>
    <mergeCell ref="P72:R72"/>
    <mergeCell ref="K88:O88"/>
    <mergeCell ref="B77:C77"/>
    <mergeCell ref="B78:C78"/>
    <mergeCell ref="B69:C69"/>
    <mergeCell ref="B70:C70"/>
    <mergeCell ref="B76:C76"/>
  </mergeCells>
  <phoneticPr fontId="2"/>
  <pageMargins left="0.78740157480314965" right="0" top="0.78740157480314965" bottom="0.78740157480314965" header="0" footer="0"/>
  <pageSetup paperSize="9" scale="79" orientation="portrait" r:id="rId1"/>
  <headerFooter alignWithMargins="0"/>
  <rowBreaks count="1" manualBreakCount="1">
    <brk id="51" min="1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M2"/>
  <sheetViews>
    <sheetView topLeftCell="D2" zoomScale="55" zoomScaleNormal="55" workbookViewId="0">
      <selection activeCell="K5" sqref="K5"/>
    </sheetView>
  </sheetViews>
  <sheetFormatPr defaultRowHeight="13.5" x14ac:dyDescent="0.15"/>
  <cols>
    <col min="1" max="13" width="26" style="6" customWidth="1"/>
    <col min="14" max="16384" width="9" style="6"/>
  </cols>
  <sheetData>
    <row r="1" spans="1:13" ht="14.25" customHeight="1" x14ac:dyDescent="0.15">
      <c r="A1" s="416" t="str">
        <f>入力用紙!$J$8</f>
        <v/>
      </c>
      <c r="B1" s="7" t="str">
        <f>入力用紙!$J$8</f>
        <v/>
      </c>
      <c r="C1" s="7" t="str">
        <f>入力用紙!$J$8</f>
        <v/>
      </c>
      <c r="D1" s="7" t="str">
        <f>入力用紙!$J$8</f>
        <v/>
      </c>
      <c r="E1" s="7" t="str">
        <f>入力用紙!$J$8</f>
        <v/>
      </c>
      <c r="F1" s="7" t="str">
        <f>入力用紙!$J$8</f>
        <v/>
      </c>
      <c r="G1" s="7" t="str">
        <f>入力用紙!$J$8</f>
        <v/>
      </c>
      <c r="H1" s="7" t="str">
        <f>入力用紙!$J$8</f>
        <v/>
      </c>
      <c r="I1" s="416" t="str">
        <f>入力用紙!$J$8</f>
        <v/>
      </c>
      <c r="J1" s="7" t="str">
        <f>入力用紙!$J$8</f>
        <v/>
      </c>
      <c r="K1" s="7" t="str">
        <f>入力用紙!$J$8</f>
        <v/>
      </c>
      <c r="L1" s="7" t="str">
        <f>入力用紙!$J$8</f>
        <v/>
      </c>
      <c r="M1" s="7" t="str">
        <f>入力用紙!$J$8</f>
        <v/>
      </c>
    </row>
    <row r="2" spans="1:13" ht="206.25" customHeight="1" x14ac:dyDescent="0.15">
      <c r="A2" s="417"/>
      <c r="B2" s="8" t="str">
        <f>IF(入力用紙!C17="","",入力用紙!C17)</f>
        <v/>
      </c>
      <c r="C2" s="8" t="str">
        <f>IF(入力用紙!C19="","",入力用紙!C19)</f>
        <v/>
      </c>
      <c r="D2" s="8" t="str">
        <f>IF(入力用紙!C21="","",入力用紙!C21)</f>
        <v/>
      </c>
      <c r="E2" s="8" t="str">
        <f>IF(入力用紙!C23="","",入力用紙!C23)</f>
        <v/>
      </c>
      <c r="F2" s="8" t="str">
        <f>IF(入力用紙!C25="","",入力用紙!C25)</f>
        <v/>
      </c>
      <c r="G2" s="8" t="str">
        <f>IF(入力用紙!C27="","",入力用紙!C27)</f>
        <v/>
      </c>
      <c r="H2" s="8" t="str">
        <f>IF(入力用紙!C29="","",入力用紙!C29)</f>
        <v/>
      </c>
      <c r="I2" s="417"/>
      <c r="J2" s="8" t="str">
        <f>IF(入力用紙!Z17="","",入力用紙!Z17)</f>
        <v/>
      </c>
      <c r="K2" s="8" t="str">
        <f>IF(入力用紙!Z19="","",入力用紙!Z19)</f>
        <v/>
      </c>
      <c r="L2" s="8" t="str">
        <f>IF(入力用紙!Z21="","",入力用紙!Z21)</f>
        <v/>
      </c>
      <c r="M2" s="8" t="str">
        <f>IF(入力用紙!Z23="","",入力用紙!Z23)</f>
        <v/>
      </c>
    </row>
  </sheetData>
  <sheetProtection sheet="1"/>
  <mergeCells count="2">
    <mergeCell ref="A1:A2"/>
    <mergeCell ref="I1:I2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T84"/>
  <sheetViews>
    <sheetView zoomScaleNormal="100" workbookViewId="0">
      <selection activeCell="G5" sqref="G5"/>
    </sheetView>
  </sheetViews>
  <sheetFormatPr defaultColWidth="11.75" defaultRowHeight="13.5" x14ac:dyDescent="0.15"/>
  <cols>
    <col min="1" max="1" width="11.75" customWidth="1"/>
    <col min="2" max="2" width="12.5" customWidth="1"/>
    <col min="3" max="4" width="11.75" customWidth="1"/>
    <col min="5" max="5" width="12.5" customWidth="1"/>
    <col min="6" max="7" width="11.75" customWidth="1"/>
    <col min="8" max="8" width="12.5" customWidth="1"/>
    <col min="9" max="10" width="11.75" customWidth="1"/>
    <col min="11" max="11" width="12.5" customWidth="1"/>
    <col min="12" max="13" width="11.75" customWidth="1"/>
    <col min="14" max="14" width="12.5" customWidth="1"/>
    <col min="15" max="16" width="11.75" customWidth="1"/>
    <col min="17" max="17" width="12.5" customWidth="1"/>
  </cols>
  <sheetData>
    <row r="1" spans="1:20" s="9" customFormat="1" ht="11.25" x14ac:dyDescent="0.15">
      <c r="A1" s="14" t="str">
        <f>IF(入力用紙!B37="","",入力用紙!B37)</f>
        <v/>
      </c>
      <c r="B1" s="14" t="str">
        <f>IF(入力用紙!B39="","",入力用紙!B39)</f>
        <v/>
      </c>
      <c r="C1" s="14" t="str">
        <f>IF(入力用紙!B41="","",入力用紙!B41)</f>
        <v/>
      </c>
      <c r="D1" s="14" t="str">
        <f>IF(入力用紙!B43="","",入力用紙!B43)</f>
        <v/>
      </c>
      <c r="E1" s="14" t="str">
        <f>IF(入力用紙!B45="","",入力用紙!B45)</f>
        <v/>
      </c>
      <c r="F1" s="14" t="str">
        <f>IF(入力用紙!B47="","",入力用紙!B47)</f>
        <v/>
      </c>
      <c r="G1" s="14" t="str">
        <f>IF(入力用紙!B49="","",入力用紙!B49)</f>
        <v/>
      </c>
      <c r="H1" s="14" t="str">
        <f>IF(入力用紙!B51="","",入力用紙!B51)</f>
        <v/>
      </c>
      <c r="I1" s="14" t="str">
        <f>IF(入力用紙!B53="","",入力用紙!B53)</f>
        <v/>
      </c>
      <c r="J1" s="14" t="str">
        <f>IF(入力用紙!B55="","",入力用紙!B55)</f>
        <v/>
      </c>
      <c r="K1" s="14" t="str">
        <f>IF(入力用紙!B57="","",入力用紙!B57)</f>
        <v/>
      </c>
      <c r="L1" s="14" t="str">
        <f>IF(入力用紙!B59="","",入力用紙!B59)</f>
        <v/>
      </c>
      <c r="M1" s="14" t="str">
        <f>IF(入力用紙!B61="","",入力用紙!B61)</f>
        <v/>
      </c>
      <c r="N1" s="14" t="str">
        <f>IF(入力用紙!B63="","",入力用紙!B63)</f>
        <v/>
      </c>
      <c r="O1" s="14" t="str">
        <f>IF(入力用紙!B65="","",入力用紙!B65)</f>
        <v/>
      </c>
      <c r="P1" s="14" t="str">
        <f>IF(入力用紙!B67="","",入力用紙!B67)</f>
        <v/>
      </c>
      <c r="Q1" s="14" t="str">
        <f>IF(入力用紙!B69="","",入力用紙!B69)</f>
        <v/>
      </c>
      <c r="R1" s="14" t="str">
        <f>IF(入力用紙!B71="","",入力用紙!B71)</f>
        <v/>
      </c>
      <c r="S1" s="14" t="str">
        <f>IF(入力用紙!B73="","",入力用紙!B73)</f>
        <v/>
      </c>
      <c r="T1" s="14" t="str">
        <f>IF(入力用紙!B75="","",入力用紙!B75)</f>
        <v/>
      </c>
    </row>
    <row r="2" spans="1:20" s="16" customFormat="1" ht="126" customHeight="1" x14ac:dyDescent="0.15">
      <c r="A2" s="15" t="str">
        <f>IF(入力用紙!C38="","",入力用紙!C38)</f>
        <v/>
      </c>
      <c r="B2" s="15" t="str">
        <f>IF(入力用紙!C40="","",入力用紙!C40)</f>
        <v/>
      </c>
      <c r="C2" s="15" t="str">
        <f>IF(入力用紙!C42="","",入力用紙!C42)</f>
        <v/>
      </c>
      <c r="D2" s="15" t="str">
        <f>IF(入力用紙!C44="","",入力用紙!C44)</f>
        <v/>
      </c>
      <c r="E2" s="15" t="str">
        <f>IF(入力用紙!C46="","",入力用紙!C46)</f>
        <v/>
      </c>
      <c r="F2" s="15" t="str">
        <f>IF(入力用紙!C48="","",入力用紙!C48)</f>
        <v/>
      </c>
      <c r="G2" s="15" t="str">
        <f>IF(入力用紙!C50="","",入力用紙!C50)</f>
        <v/>
      </c>
      <c r="H2" s="15" t="str">
        <f>IF(入力用紙!C52="","",入力用紙!C52)</f>
        <v/>
      </c>
      <c r="I2" s="15" t="str">
        <f>IF(入力用紙!C54="","",入力用紙!C54)</f>
        <v/>
      </c>
      <c r="J2" s="15" t="str">
        <f>IF(入力用紙!C56="","",入力用紙!C56)</f>
        <v/>
      </c>
      <c r="K2" s="15" t="str">
        <f>IF(入力用紙!C58="","",入力用紙!C58)</f>
        <v/>
      </c>
      <c r="L2" s="15" t="str">
        <f>IF(入力用紙!C60="","",入力用紙!C60)</f>
        <v/>
      </c>
      <c r="M2" s="15" t="str">
        <f>IF(入力用紙!C62="","",入力用紙!C62)</f>
        <v/>
      </c>
      <c r="N2" s="15" t="str">
        <f>IF(入力用紙!C64="","",入力用紙!C64)</f>
        <v/>
      </c>
      <c r="O2" s="15" t="str">
        <f>IF(入力用紙!C66="","",入力用紙!C66)</f>
        <v/>
      </c>
      <c r="P2" s="15" t="str">
        <f>IF(入力用紙!C68="","",入力用紙!C68)</f>
        <v/>
      </c>
      <c r="Q2" s="15" t="str">
        <f>IF(入力用紙!C70="","",入力用紙!C70)</f>
        <v/>
      </c>
      <c r="R2" s="15" t="str">
        <f>IF(入力用紙!C72="","",入力用紙!C72)</f>
        <v/>
      </c>
      <c r="S2" s="15" t="str">
        <f>IF(入力用紙!C74="","",入力用紙!C74)</f>
        <v/>
      </c>
      <c r="T2" s="15" t="str">
        <f>IF(入力用紙!C76="","",入力用紙!C76)</f>
        <v/>
      </c>
    </row>
    <row r="3" spans="1:20" s="11" customFormat="1" ht="15" customHeight="1" x14ac:dyDescent="0.15">
      <c r="A3" s="17" t="str">
        <f>入力用紙!$J$8</f>
        <v/>
      </c>
      <c r="B3" s="17" t="str">
        <f>入力用紙!$J$8</f>
        <v/>
      </c>
      <c r="C3" s="17" t="str">
        <f>入力用紙!$J$8</f>
        <v/>
      </c>
      <c r="D3" s="17" t="str">
        <f>入力用紙!$J$8</f>
        <v/>
      </c>
      <c r="E3" s="17" t="str">
        <f>入力用紙!$J$8</f>
        <v/>
      </c>
      <c r="F3" s="17" t="str">
        <f>入力用紙!$J$8</f>
        <v/>
      </c>
      <c r="G3" s="17" t="str">
        <f>入力用紙!$J$8</f>
        <v/>
      </c>
      <c r="H3" s="17" t="str">
        <f>入力用紙!$J$8</f>
        <v/>
      </c>
      <c r="I3" s="17" t="str">
        <f>入力用紙!$J$8</f>
        <v/>
      </c>
      <c r="J3" s="17" t="str">
        <f>入力用紙!$J$8</f>
        <v/>
      </c>
      <c r="K3" s="13" t="str">
        <f>入力用紙!$J$8</f>
        <v/>
      </c>
      <c r="L3" s="13" t="str">
        <f>入力用紙!$J$8</f>
        <v/>
      </c>
      <c r="M3" s="13" t="str">
        <f>入力用紙!$J$8</f>
        <v/>
      </c>
      <c r="N3" s="13" t="str">
        <f>入力用紙!$J$8</f>
        <v/>
      </c>
      <c r="O3" s="13" t="str">
        <f>入力用紙!$J$8</f>
        <v/>
      </c>
      <c r="P3" s="13" t="str">
        <f>入力用紙!$J$8</f>
        <v/>
      </c>
      <c r="Q3" s="13" t="str">
        <f>入力用紙!$J$8</f>
        <v/>
      </c>
      <c r="R3" s="13" t="str">
        <f>入力用紙!$J$8</f>
        <v/>
      </c>
      <c r="S3" s="13" t="str">
        <f>入力用紙!$J$8</f>
        <v/>
      </c>
      <c r="T3" s="13" t="str">
        <f>入力用紙!$J$8</f>
        <v/>
      </c>
    </row>
    <row r="4" spans="1:20" s="9" customFormat="1" ht="11.25" x14ac:dyDescent="0.15">
      <c r="A4" s="14" t="str">
        <f>IF(入力用紙!Y37="","",入力用紙!Y37)</f>
        <v/>
      </c>
      <c r="B4" s="14" t="str">
        <f>IF(入力用紙!Y39="","",入力用紙!Y39)</f>
        <v/>
      </c>
      <c r="C4" s="14" t="str">
        <f>IF(入力用紙!Y41="","",入力用紙!Y41)</f>
        <v/>
      </c>
      <c r="D4" s="14" t="str">
        <f>IF(入力用紙!Y43="","",入力用紙!Y43)</f>
        <v/>
      </c>
      <c r="E4" s="14" t="str">
        <f>IF(入力用紙!Y45="","",入力用紙!Y45)</f>
        <v/>
      </c>
      <c r="F4" s="14" t="str">
        <f>IF(入力用紙!Y47="","",入力用紙!Y47)</f>
        <v/>
      </c>
      <c r="G4" s="14" t="str">
        <f>IF(入力用紙!Y49="","",入力用紙!Y49)</f>
        <v/>
      </c>
      <c r="H4" s="14" t="str">
        <f>IF(入力用紙!Y51="","",入力用紙!Y51)</f>
        <v/>
      </c>
      <c r="I4" s="14" t="str">
        <f>IF(入力用紙!Y53="","",入力用紙!Y53)</f>
        <v/>
      </c>
      <c r="J4" s="14" t="str">
        <f>IF(入力用紙!Y55="","",入力用紙!Y55)</f>
        <v/>
      </c>
    </row>
    <row r="5" spans="1:20" s="10" customFormat="1" ht="126" customHeight="1" x14ac:dyDescent="0.15">
      <c r="A5" s="15" t="str">
        <f>IF(入力用紙!Z38="","",入力用紙!Z38)</f>
        <v/>
      </c>
      <c r="B5" s="15" t="str">
        <f>IF(入力用紙!Z40="","",入力用紙!Z40)</f>
        <v/>
      </c>
      <c r="C5" s="15" t="str">
        <f>IF(入力用紙!Z42="","",入力用紙!Z42)</f>
        <v/>
      </c>
      <c r="D5" s="15" t="str">
        <f>IF(入力用紙!Z44="","",入力用紙!Z44)</f>
        <v/>
      </c>
      <c r="E5" s="15" t="str">
        <f>IF(入力用紙!Z46="","",入力用紙!Z46)</f>
        <v/>
      </c>
      <c r="F5" s="15" t="str">
        <f>IF(入力用紙!Z48="","",入力用紙!Z48)</f>
        <v/>
      </c>
      <c r="G5" s="15" t="str">
        <f>IF(入力用紙!Z50="","",入力用紙!Z50)</f>
        <v/>
      </c>
      <c r="H5" s="15" t="str">
        <f>IF(入力用紙!Z52="","",入力用紙!Z52)</f>
        <v/>
      </c>
      <c r="I5" s="15" t="str">
        <f>IF(入力用紙!Z54="","",入力用紙!Z54)</f>
        <v/>
      </c>
      <c r="J5" s="15" t="str">
        <f>IF(入力用紙!Z56="","",入力用紙!Z56)</f>
        <v/>
      </c>
    </row>
    <row r="6" spans="1:20" s="11" customFormat="1" ht="15" customHeight="1" x14ac:dyDescent="0.15">
      <c r="A6" s="13" t="str">
        <f>入力用紙!$J$8</f>
        <v/>
      </c>
      <c r="B6" s="13" t="str">
        <f>入力用紙!$J$8</f>
        <v/>
      </c>
      <c r="C6" s="13" t="str">
        <f>入力用紙!$J$8</f>
        <v/>
      </c>
      <c r="D6" s="13" t="str">
        <f>入力用紙!$J$8</f>
        <v/>
      </c>
      <c r="E6" s="13" t="str">
        <f>入力用紙!$J$8</f>
        <v/>
      </c>
      <c r="F6" s="13" t="str">
        <f>入力用紙!$J$8</f>
        <v/>
      </c>
      <c r="G6" s="13" t="str">
        <f>入力用紙!$J$8</f>
        <v/>
      </c>
      <c r="H6" s="13" t="str">
        <f>入力用紙!$J$8</f>
        <v/>
      </c>
      <c r="I6" s="13" t="str">
        <f>入力用紙!$J$8</f>
        <v/>
      </c>
      <c r="J6" s="13" t="str">
        <f>入力用紙!$J$8</f>
        <v/>
      </c>
    </row>
    <row r="14" spans="1:20" x14ac:dyDescent="0.15">
      <c r="H14" s="12"/>
      <c r="I14" s="12"/>
    </row>
    <row r="15" spans="1:20" x14ac:dyDescent="0.15">
      <c r="H15" s="12"/>
      <c r="I15" s="12"/>
      <c r="J15" s="12"/>
      <c r="K15" s="12"/>
    </row>
    <row r="28" spans="1:5" x14ac:dyDescent="0.15">
      <c r="A28" t="str">
        <f>IF(入力用紙!B93="","",入力用紙!B93)</f>
        <v/>
      </c>
      <c r="B28" t="str">
        <f>IF(入力用紙!C93="","",入力用紙!C93)</f>
        <v/>
      </c>
    </row>
    <row r="29" spans="1:5" x14ac:dyDescent="0.15">
      <c r="A29" t="str">
        <f>IF(入力用紙!B94="","",入力用紙!B94)</f>
        <v/>
      </c>
      <c r="B29" t="str">
        <f>IF(入力用紙!C94="","",入力用紙!C94)</f>
        <v/>
      </c>
    </row>
    <row r="30" spans="1:5" x14ac:dyDescent="0.15">
      <c r="A30" t="str">
        <f>IF(入力用紙!B95="","",入力用紙!B95)</f>
        <v/>
      </c>
      <c r="B30" t="str">
        <f>IF(入力用紙!C95="","",入力用紙!C95)</f>
        <v/>
      </c>
      <c r="D30" t="str">
        <f>IF(入力用紙!Y65="","",入力用紙!Y65)</f>
        <v/>
      </c>
      <c r="E30" t="str">
        <f>IF(入力用紙!Z65="","",入力用紙!Z65)</f>
        <v/>
      </c>
    </row>
    <row r="31" spans="1:5" x14ac:dyDescent="0.15">
      <c r="A31" t="str">
        <f>IF(入力用紙!B96="","",入力用紙!B96)</f>
        <v/>
      </c>
      <c r="B31" t="str">
        <f>IF(入力用紙!C96="","",入力用紙!C96)</f>
        <v/>
      </c>
      <c r="D31" t="str">
        <f>IF(入力用紙!Y66="","",入力用紙!Y66)</f>
        <v/>
      </c>
      <c r="E31" t="str">
        <f>IF(入力用紙!Z66="","",入力用紙!Z66)</f>
        <v/>
      </c>
    </row>
    <row r="32" spans="1:5" x14ac:dyDescent="0.15">
      <c r="A32" t="str">
        <f>IF(入力用紙!B97="","",入力用紙!B97)</f>
        <v/>
      </c>
      <c r="B32" t="str">
        <f>IF(入力用紙!C97="","",入力用紙!C97)</f>
        <v/>
      </c>
    </row>
    <row r="33" spans="1:2" x14ac:dyDescent="0.15">
      <c r="A33" t="str">
        <f>IF(入力用紙!B98="","",入力用紙!B98)</f>
        <v/>
      </c>
      <c r="B33" t="str">
        <f>IF(入力用紙!C98="","",入力用紙!C98)</f>
        <v/>
      </c>
    </row>
    <row r="34" spans="1:2" x14ac:dyDescent="0.15">
      <c r="A34" t="str">
        <f>IF(入力用紙!B99="","",入力用紙!B99)</f>
        <v/>
      </c>
      <c r="B34" t="str">
        <f>IF(入力用紙!C99="","",入力用紙!C99)</f>
        <v/>
      </c>
    </row>
    <row r="35" spans="1:2" x14ac:dyDescent="0.15">
      <c r="A35" t="str">
        <f>IF(入力用紙!B100="","",入力用紙!B100)</f>
        <v/>
      </c>
      <c r="B35" t="str">
        <f>IF(入力用紙!C100="","",入力用紙!C100)</f>
        <v/>
      </c>
    </row>
    <row r="36" spans="1:2" x14ac:dyDescent="0.15">
      <c r="A36" t="str">
        <f>IF(入力用紙!B101="","",入力用紙!B101)</f>
        <v/>
      </c>
      <c r="B36" t="str">
        <f>IF(入力用紙!C101="","",入力用紙!C101)</f>
        <v/>
      </c>
    </row>
    <row r="37" spans="1:2" x14ac:dyDescent="0.15">
      <c r="A37" t="str">
        <f>IF(入力用紙!B102="","",入力用紙!B102)</f>
        <v/>
      </c>
      <c r="B37" t="str">
        <f>IF(入力用紙!C102="","",入力用紙!C102)</f>
        <v/>
      </c>
    </row>
    <row r="38" spans="1:2" x14ac:dyDescent="0.15">
      <c r="A38" t="str">
        <f>IF(入力用紙!B103="","",入力用紙!B103)</f>
        <v/>
      </c>
      <c r="B38" t="str">
        <f>IF(入力用紙!C103="","",入力用紙!C103)</f>
        <v/>
      </c>
    </row>
    <row r="39" spans="1:2" x14ac:dyDescent="0.15">
      <c r="A39" t="str">
        <f>IF(入力用紙!B104="","",入力用紙!B104)</f>
        <v/>
      </c>
      <c r="B39" t="str">
        <f>IF(入力用紙!C104="","",入力用紙!C104)</f>
        <v/>
      </c>
    </row>
    <row r="40" spans="1:2" x14ac:dyDescent="0.15">
      <c r="A40" t="str">
        <f>IF(入力用紙!B105="","",入力用紙!B105)</f>
        <v/>
      </c>
      <c r="B40" t="str">
        <f>IF(入力用紙!C105="","",入力用紙!C105)</f>
        <v/>
      </c>
    </row>
    <row r="41" spans="1:2" x14ac:dyDescent="0.15">
      <c r="A41" t="str">
        <f>IF(入力用紙!B106="","",入力用紙!B106)</f>
        <v/>
      </c>
      <c r="B41" t="str">
        <f>IF(入力用紙!C106="","",入力用紙!C106)</f>
        <v/>
      </c>
    </row>
    <row r="42" spans="1:2" x14ac:dyDescent="0.15">
      <c r="A42" t="str">
        <f>IF(入力用紙!B107="","",入力用紙!B107)</f>
        <v/>
      </c>
      <c r="B42" t="str">
        <f>IF(入力用紙!C107="","",入力用紙!C107)</f>
        <v/>
      </c>
    </row>
    <row r="43" spans="1:2" x14ac:dyDescent="0.15">
      <c r="A43" t="str">
        <f>IF(入力用紙!B108="","",入力用紙!B108)</f>
        <v/>
      </c>
      <c r="B43" t="str">
        <f>IF(入力用紙!C108="","",入力用紙!C108)</f>
        <v/>
      </c>
    </row>
    <row r="44" spans="1:2" x14ac:dyDescent="0.15">
      <c r="A44" t="str">
        <f>IF(入力用紙!B109="","",入力用紙!B109)</f>
        <v/>
      </c>
      <c r="B44" t="str">
        <f>IF(入力用紙!C109="","",入力用紙!C109)</f>
        <v/>
      </c>
    </row>
    <row r="45" spans="1:2" x14ac:dyDescent="0.15">
      <c r="A45" t="str">
        <f>IF(入力用紙!B110="","",入力用紙!B110)</f>
        <v/>
      </c>
      <c r="B45" t="str">
        <f>IF(入力用紙!C110="","",入力用紙!C110)</f>
        <v/>
      </c>
    </row>
    <row r="46" spans="1:2" x14ac:dyDescent="0.15">
      <c r="A46" t="str">
        <f>IF(入力用紙!B111="","",入力用紙!B111)</f>
        <v/>
      </c>
      <c r="B46" t="str">
        <f>IF(入力用紙!C111="","",入力用紙!C111)</f>
        <v/>
      </c>
    </row>
    <row r="47" spans="1:2" x14ac:dyDescent="0.15">
      <c r="A47" t="str">
        <f>IF(入力用紙!B112="","",入力用紙!B112)</f>
        <v/>
      </c>
      <c r="B47" t="str">
        <f>IF(入力用紙!C112="","",入力用紙!C112)</f>
        <v/>
      </c>
    </row>
    <row r="48" spans="1:2" x14ac:dyDescent="0.15">
      <c r="A48" t="str">
        <f>IF(入力用紙!B113="","",入力用紙!B113)</f>
        <v/>
      </c>
      <c r="B48" t="str">
        <f>IF(入力用紙!C113="","",入力用紙!C113)</f>
        <v/>
      </c>
    </row>
    <row r="49" spans="1:2" x14ac:dyDescent="0.15">
      <c r="A49" t="str">
        <f>IF(入力用紙!B114="","",入力用紙!B114)</f>
        <v/>
      </c>
      <c r="B49" t="str">
        <f>IF(入力用紙!C114="","",入力用紙!C114)</f>
        <v/>
      </c>
    </row>
    <row r="50" spans="1:2" x14ac:dyDescent="0.15">
      <c r="A50" t="str">
        <f>IF(入力用紙!B115="","",入力用紙!B115)</f>
        <v/>
      </c>
      <c r="B50" t="str">
        <f>IF(入力用紙!C115="","",入力用紙!C115)</f>
        <v/>
      </c>
    </row>
    <row r="51" spans="1:2" x14ac:dyDescent="0.15">
      <c r="A51" t="str">
        <f>IF(入力用紙!B116="","",入力用紙!B116)</f>
        <v/>
      </c>
      <c r="B51" t="str">
        <f>IF(入力用紙!C116="","",入力用紙!C116)</f>
        <v/>
      </c>
    </row>
    <row r="52" spans="1:2" x14ac:dyDescent="0.15">
      <c r="A52" t="str">
        <f>IF(入力用紙!B117="","",入力用紙!B117)</f>
        <v/>
      </c>
      <c r="B52" t="str">
        <f>IF(入力用紙!C117="","",入力用紙!C117)</f>
        <v/>
      </c>
    </row>
    <row r="53" spans="1:2" x14ac:dyDescent="0.15">
      <c r="A53" t="str">
        <f>IF(入力用紙!B118="","",入力用紙!B118)</f>
        <v/>
      </c>
      <c r="B53" t="str">
        <f>IF(入力用紙!C118="","",入力用紙!C118)</f>
        <v/>
      </c>
    </row>
    <row r="54" spans="1:2" x14ac:dyDescent="0.15">
      <c r="A54" t="str">
        <f>IF(入力用紙!B119="","",入力用紙!B119)</f>
        <v/>
      </c>
      <c r="B54" t="str">
        <f>IF(入力用紙!C119="","",入力用紙!C119)</f>
        <v/>
      </c>
    </row>
    <row r="55" spans="1:2" x14ac:dyDescent="0.15">
      <c r="A55" t="str">
        <f>IF(入力用紙!B120="","",入力用紙!B120)</f>
        <v/>
      </c>
      <c r="B55" t="str">
        <f>IF(入力用紙!C120="","",入力用紙!C120)</f>
        <v/>
      </c>
    </row>
    <row r="56" spans="1:2" x14ac:dyDescent="0.15">
      <c r="A56" t="str">
        <f>IF(入力用紙!B121="","",入力用紙!B121)</f>
        <v/>
      </c>
      <c r="B56" t="str">
        <f>IF(入力用紙!C121="","",入力用紙!C121)</f>
        <v/>
      </c>
    </row>
    <row r="57" spans="1:2" x14ac:dyDescent="0.15">
      <c r="A57" t="str">
        <f>IF(入力用紙!B122="","",入力用紙!B122)</f>
        <v/>
      </c>
      <c r="B57" t="str">
        <f>IF(入力用紙!C122="","",入力用紙!C122)</f>
        <v/>
      </c>
    </row>
    <row r="58" spans="1:2" x14ac:dyDescent="0.15">
      <c r="A58" t="str">
        <f>IF(入力用紙!B123="","",入力用紙!B123)</f>
        <v/>
      </c>
      <c r="B58" t="str">
        <f>IF(入力用紙!C123="","",入力用紙!C123)</f>
        <v/>
      </c>
    </row>
    <row r="59" spans="1:2" x14ac:dyDescent="0.15">
      <c r="A59" t="str">
        <f>IF(入力用紙!B124="","",入力用紙!B124)</f>
        <v/>
      </c>
      <c r="B59" t="str">
        <f>IF(入力用紙!C124="","",入力用紙!C124)</f>
        <v/>
      </c>
    </row>
    <row r="60" spans="1:2" x14ac:dyDescent="0.15">
      <c r="A60" t="str">
        <f>IF(入力用紙!B125="","",入力用紙!B125)</f>
        <v/>
      </c>
      <c r="B60" t="str">
        <f>IF(入力用紙!C125="","",入力用紙!C125)</f>
        <v/>
      </c>
    </row>
    <row r="61" spans="1:2" x14ac:dyDescent="0.15">
      <c r="A61" t="str">
        <f>IF(入力用紙!B126="","",入力用紙!B126)</f>
        <v/>
      </c>
      <c r="B61" t="str">
        <f>IF(入力用紙!C126="","",入力用紙!C126)</f>
        <v/>
      </c>
    </row>
    <row r="62" spans="1:2" x14ac:dyDescent="0.15">
      <c r="A62" t="str">
        <f>IF(入力用紙!B127="","",入力用紙!B127)</f>
        <v/>
      </c>
      <c r="B62" t="str">
        <f>IF(入力用紙!C127="","",入力用紙!C127)</f>
        <v/>
      </c>
    </row>
    <row r="63" spans="1:2" x14ac:dyDescent="0.15">
      <c r="A63" t="str">
        <f>IF(入力用紙!B128="","",入力用紙!B128)</f>
        <v/>
      </c>
      <c r="B63" t="str">
        <f>IF(入力用紙!C128="","",入力用紙!C128)</f>
        <v/>
      </c>
    </row>
    <row r="64" spans="1:2" x14ac:dyDescent="0.15">
      <c r="A64" t="str">
        <f>IF(入力用紙!B129="","",入力用紙!B129)</f>
        <v/>
      </c>
      <c r="B64" t="str">
        <f>IF(入力用紙!C129="","",入力用紙!C129)</f>
        <v/>
      </c>
    </row>
    <row r="65" spans="1:2" x14ac:dyDescent="0.15">
      <c r="A65" t="str">
        <f>IF(入力用紙!B130="","",入力用紙!B130)</f>
        <v/>
      </c>
      <c r="B65" t="str">
        <f>IF(入力用紙!C130="","",入力用紙!C130)</f>
        <v/>
      </c>
    </row>
    <row r="66" spans="1:2" x14ac:dyDescent="0.15">
      <c r="A66" t="str">
        <f>IF(入力用紙!B131="","",入力用紙!B131)</f>
        <v/>
      </c>
      <c r="B66" t="str">
        <f>IF(入力用紙!C131="","",入力用紙!C131)</f>
        <v/>
      </c>
    </row>
    <row r="67" spans="1:2" x14ac:dyDescent="0.15">
      <c r="A67" t="str">
        <f>IF(入力用紙!B132="","",入力用紙!B132)</f>
        <v/>
      </c>
      <c r="B67" t="str">
        <f>IF(入力用紙!C132="","",入力用紙!C132)</f>
        <v/>
      </c>
    </row>
    <row r="68" spans="1:2" x14ac:dyDescent="0.15">
      <c r="A68" t="str">
        <f>IF(入力用紙!B133="","",入力用紙!B133)</f>
        <v/>
      </c>
      <c r="B68" t="str">
        <f>IF(入力用紙!C133="","",入力用紙!C133)</f>
        <v/>
      </c>
    </row>
    <row r="69" spans="1:2" x14ac:dyDescent="0.15">
      <c r="A69" t="str">
        <f>IF(入力用紙!B134="","",入力用紙!B134)</f>
        <v/>
      </c>
      <c r="B69" t="str">
        <f>IF(入力用紙!C134="","",入力用紙!C134)</f>
        <v/>
      </c>
    </row>
    <row r="70" spans="1:2" x14ac:dyDescent="0.15">
      <c r="A70" t="str">
        <f>IF(入力用紙!B135="","",入力用紙!B135)</f>
        <v/>
      </c>
      <c r="B70" t="str">
        <f>IF(入力用紙!C135="","",入力用紙!C135)</f>
        <v/>
      </c>
    </row>
    <row r="71" spans="1:2" x14ac:dyDescent="0.15">
      <c r="A71" t="str">
        <f>IF(入力用紙!B136="","",入力用紙!B136)</f>
        <v/>
      </c>
      <c r="B71" t="str">
        <f>IF(入力用紙!C136="","",入力用紙!C136)</f>
        <v/>
      </c>
    </row>
    <row r="72" spans="1:2" x14ac:dyDescent="0.15">
      <c r="A72" t="str">
        <f>IF(入力用紙!B137="","",入力用紙!B137)</f>
        <v/>
      </c>
      <c r="B72" t="str">
        <f>IF(入力用紙!C137="","",入力用紙!C137)</f>
        <v/>
      </c>
    </row>
    <row r="73" spans="1:2" x14ac:dyDescent="0.15">
      <c r="A73" t="str">
        <f>IF(入力用紙!B138="","",入力用紙!B138)</f>
        <v/>
      </c>
      <c r="B73" t="str">
        <f>IF(入力用紙!C138="","",入力用紙!C138)</f>
        <v/>
      </c>
    </row>
    <row r="74" spans="1:2" x14ac:dyDescent="0.15">
      <c r="A74" t="str">
        <f>IF(入力用紙!B139="","",入力用紙!B139)</f>
        <v/>
      </c>
      <c r="B74" t="str">
        <f>IF(入力用紙!C139="","",入力用紙!C139)</f>
        <v/>
      </c>
    </row>
    <row r="75" spans="1:2" x14ac:dyDescent="0.15">
      <c r="A75" t="str">
        <f>IF(入力用紙!B140="","",入力用紙!B140)</f>
        <v/>
      </c>
      <c r="B75" t="str">
        <f>IF(入力用紙!C140="","",入力用紙!C140)</f>
        <v/>
      </c>
    </row>
    <row r="76" spans="1:2" x14ac:dyDescent="0.15">
      <c r="A76" t="str">
        <f>IF(入力用紙!B141="","",入力用紙!B141)</f>
        <v/>
      </c>
      <c r="B76" t="str">
        <f>IF(入力用紙!C141="","",入力用紙!C141)</f>
        <v/>
      </c>
    </row>
    <row r="77" spans="1:2" x14ac:dyDescent="0.15">
      <c r="A77" t="str">
        <f>IF(入力用紙!B142="","",入力用紙!B142)</f>
        <v/>
      </c>
      <c r="B77" t="str">
        <f>IF(入力用紙!C142="","",入力用紙!C142)</f>
        <v/>
      </c>
    </row>
    <row r="78" spans="1:2" x14ac:dyDescent="0.15">
      <c r="A78" t="str">
        <f>IF(入力用紙!B143="","",入力用紙!B143)</f>
        <v/>
      </c>
      <c r="B78" t="str">
        <f>IF(入力用紙!C143="","",入力用紙!C143)</f>
        <v/>
      </c>
    </row>
    <row r="79" spans="1:2" x14ac:dyDescent="0.15">
      <c r="A79" t="str">
        <f>IF(入力用紙!B144="","",入力用紙!B144)</f>
        <v/>
      </c>
      <c r="B79" t="str">
        <f>IF(入力用紙!C144="","",入力用紙!C144)</f>
        <v/>
      </c>
    </row>
    <row r="80" spans="1:2" x14ac:dyDescent="0.15">
      <c r="A80" t="str">
        <f>IF(入力用紙!B145="","",入力用紙!B145)</f>
        <v/>
      </c>
      <c r="B80" t="str">
        <f>IF(入力用紙!C145="","",入力用紙!C145)</f>
        <v/>
      </c>
    </row>
    <row r="81" spans="1:2" x14ac:dyDescent="0.15">
      <c r="A81" t="str">
        <f>IF(入力用紙!B146="","",入力用紙!B146)</f>
        <v/>
      </c>
      <c r="B81" t="str">
        <f>IF(入力用紙!C146="","",入力用紙!C146)</f>
        <v/>
      </c>
    </row>
    <row r="82" spans="1:2" x14ac:dyDescent="0.15">
      <c r="A82" t="str">
        <f>IF(入力用紙!B147="","",入力用紙!B147)</f>
        <v/>
      </c>
      <c r="B82" t="str">
        <f>IF(入力用紙!C147="","",入力用紙!C147)</f>
        <v/>
      </c>
    </row>
    <row r="83" spans="1:2" x14ac:dyDescent="0.15">
      <c r="A83" t="str">
        <f>IF(入力用紙!B148="","",入力用紙!B148)</f>
        <v/>
      </c>
      <c r="B83" t="str">
        <f>IF(入力用紙!C148="","",入力用紙!C148)</f>
        <v/>
      </c>
    </row>
    <row r="84" spans="1:2" x14ac:dyDescent="0.15">
      <c r="A84" t="str">
        <f>IF(入力用紙!B149="","",入力用紙!B149)</f>
        <v/>
      </c>
      <c r="B84" t="str">
        <f>IF(入力用紙!C149="","",入力用紙!C149)</f>
        <v/>
      </c>
    </row>
  </sheetData>
  <sheetProtection sheet="1"/>
  <phoneticPr fontId="2"/>
  <conditionalFormatting sqref="A3:T3 K3:Q6 A6:J6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はじめに</vt:lpstr>
      <vt:lpstr>学校番号</vt:lpstr>
      <vt:lpstr>入力用紙</vt:lpstr>
      <vt:lpstr>参加申込（団体）</vt:lpstr>
      <vt:lpstr>参加申込（個人）</vt:lpstr>
      <vt:lpstr>団体戦名票</vt:lpstr>
      <vt:lpstr>個人戦名票</vt:lpstr>
      <vt:lpstr>学校番号!Print_Area</vt:lpstr>
      <vt:lpstr>個人戦名票!Print_Area</vt:lpstr>
      <vt:lpstr>'参加申込（個人）'!Print_Area</vt:lpstr>
      <vt:lpstr>'参加申込（団体）'!Print_Area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  寿和</dc:creator>
  <cp:lastModifiedBy>北見工業_013</cp:lastModifiedBy>
  <cp:lastPrinted>2017-10-02T05:17:25Z</cp:lastPrinted>
  <dcterms:created xsi:type="dcterms:W3CDTF">2006-11-28T23:17:38Z</dcterms:created>
  <dcterms:modified xsi:type="dcterms:W3CDTF">2025-04-24T00:26:48Z</dcterms:modified>
</cp:coreProperties>
</file>