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柔道\03_支部新人戦\"/>
    </mc:Choice>
  </mc:AlternateContent>
  <xr:revisionPtr revIDLastSave="0" documentId="8_{F970A3C7-F4E6-4EA1-8BE2-B5911DADE8CE}" xr6:coauthVersionLast="47" xr6:coauthVersionMax="47" xr10:uidLastSave="{00000000-0000-0000-0000-000000000000}"/>
  <bookViews>
    <workbookView xWindow="20370" yWindow="-2040" windowWidth="29040" windowHeight="15720" xr2:uid="{00000000-000D-0000-FFFF-FFFF00000000}"/>
  </bookViews>
  <sheets>
    <sheet name="はじめに" sheetId="10" r:id="rId1"/>
    <sheet name="学校番号" sheetId="6" r:id="rId2"/>
    <sheet name="入力用紙" sheetId="7" r:id="rId3"/>
    <sheet name="参加申込（団体）" sheetId="4" r:id="rId4"/>
    <sheet name="参加申込（個人）" sheetId="1" r:id="rId5"/>
    <sheet name="団体戦名票" sheetId="8" r:id="rId6"/>
    <sheet name="個人戦名票" sheetId="9" r:id="rId7"/>
  </sheets>
  <definedNames>
    <definedName name="_xlnm.Print_Area" localSheetId="1">学校番号!$A$1:$J$25</definedName>
    <definedName name="_xlnm.Print_Area" localSheetId="6">個人戦名票!$A$1:$T$8</definedName>
    <definedName name="_xlnm.Print_Area" localSheetId="4">'参加申込（個人）'!$B$1:$S$93</definedName>
    <definedName name="_xlnm.Print_Area" localSheetId="3">'参加申込（団体）'!$B$1:$R$114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9" i="4" l="1"/>
  <c r="N99" i="4"/>
  <c r="N98" i="4"/>
  <c r="L98" i="4"/>
  <c r="N97" i="4"/>
  <c r="L97" i="4"/>
  <c r="N96" i="4"/>
  <c r="L96" i="4"/>
  <c r="K96" i="4"/>
  <c r="M112" i="4"/>
  <c r="P112" i="4"/>
  <c r="P38" i="4"/>
  <c r="P75" i="4"/>
  <c r="M75" i="4"/>
  <c r="K99" i="4"/>
  <c r="K98" i="4"/>
  <c r="K97" i="4"/>
  <c r="J99" i="4"/>
  <c r="J98" i="4"/>
  <c r="J97" i="4"/>
  <c r="I99" i="4"/>
  <c r="I98" i="4"/>
  <c r="I97" i="4"/>
  <c r="G99" i="4"/>
  <c r="G98" i="4"/>
  <c r="F99" i="4"/>
  <c r="F98" i="4"/>
  <c r="F97" i="4"/>
  <c r="G97" i="4"/>
  <c r="E99" i="4"/>
  <c r="E98" i="4"/>
  <c r="E97" i="4"/>
  <c r="J96" i="4"/>
  <c r="I96" i="4"/>
  <c r="G96" i="4"/>
  <c r="F96" i="4"/>
  <c r="E96" i="4"/>
  <c r="K92" i="4"/>
  <c r="G92" i="4"/>
  <c r="E92" i="4"/>
  <c r="K90" i="4"/>
  <c r="G90" i="4"/>
  <c r="E90" i="4"/>
  <c r="E62" i="4"/>
  <c r="E61" i="4"/>
  <c r="E60" i="4"/>
  <c r="E59" i="4"/>
  <c r="N62" i="4"/>
  <c r="N61" i="4"/>
  <c r="N60" i="4"/>
  <c r="L62" i="4"/>
  <c r="L61" i="4"/>
  <c r="L60" i="4"/>
  <c r="N59" i="4"/>
  <c r="L59" i="4"/>
  <c r="K59" i="4"/>
  <c r="K60" i="4"/>
  <c r="K61" i="4"/>
  <c r="K62" i="4"/>
  <c r="J59" i="4"/>
  <c r="J60" i="4"/>
  <c r="J61" i="4"/>
  <c r="J62" i="4"/>
  <c r="I62" i="4"/>
  <c r="I61" i="4"/>
  <c r="I60" i="4"/>
  <c r="I59" i="4"/>
  <c r="G59" i="4"/>
  <c r="G60" i="4"/>
  <c r="G61" i="4"/>
  <c r="G62" i="4"/>
  <c r="K55" i="4"/>
  <c r="G55" i="4"/>
  <c r="E55" i="4"/>
  <c r="F62" i="4"/>
  <c r="F61" i="4"/>
  <c r="F60" i="4"/>
  <c r="F59" i="4"/>
  <c r="K53" i="4"/>
  <c r="G53" i="4"/>
  <c r="E53" i="4"/>
  <c r="K108" i="4"/>
  <c r="I14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65" i="1"/>
  <c r="I69" i="1"/>
  <c r="I70" i="1"/>
  <c r="I71" i="1"/>
  <c r="I72" i="1"/>
  <c r="I73" i="1"/>
  <c r="I74" i="1"/>
  <c r="I75" i="1"/>
  <c r="I76" i="1"/>
  <c r="I77" i="1"/>
  <c r="I78" i="1"/>
  <c r="J8" i="7"/>
  <c r="F6" i="9" s="1"/>
  <c r="E8" i="7"/>
  <c r="L8" i="7" s="1"/>
  <c r="C8" i="7"/>
  <c r="B2" i="1"/>
  <c r="D42" i="1" s="1"/>
  <c r="B2" i="4"/>
  <c r="B41" i="4" s="1"/>
  <c r="D67" i="4" s="1"/>
  <c r="K71" i="4"/>
  <c r="K34" i="4"/>
  <c r="L46" i="1"/>
  <c r="L88" i="1"/>
  <c r="F4" i="9"/>
  <c r="F5" i="9"/>
  <c r="G4" i="9"/>
  <c r="G5" i="9"/>
  <c r="H4" i="9"/>
  <c r="H5" i="9"/>
  <c r="I4" i="9"/>
  <c r="I5" i="9"/>
  <c r="J4" i="9"/>
  <c r="J5" i="9"/>
  <c r="D30" i="9"/>
  <c r="E30" i="9"/>
  <c r="D31" i="9"/>
  <c r="E31" i="9"/>
  <c r="A5" i="9"/>
  <c r="B4" i="9"/>
  <c r="B5" i="9"/>
  <c r="C4" i="9"/>
  <c r="C5" i="9"/>
  <c r="D4" i="9"/>
  <c r="D5" i="9"/>
  <c r="E4" i="9"/>
  <c r="E5" i="9"/>
  <c r="A4" i="9"/>
  <c r="A2" i="9"/>
  <c r="C1" i="9"/>
  <c r="C2" i="9"/>
  <c r="D1" i="9"/>
  <c r="D2" i="9"/>
  <c r="E1" i="9"/>
  <c r="E2" i="9"/>
  <c r="F1" i="9"/>
  <c r="F2" i="9"/>
  <c r="G1" i="9"/>
  <c r="G2" i="9"/>
  <c r="H1" i="9"/>
  <c r="H2" i="9"/>
  <c r="I1" i="9"/>
  <c r="I2" i="9"/>
  <c r="J1" i="9"/>
  <c r="J2" i="9"/>
  <c r="K1" i="9"/>
  <c r="K2" i="9"/>
  <c r="L1" i="9"/>
  <c r="L2" i="9"/>
  <c r="M1" i="9"/>
  <c r="M2" i="9"/>
  <c r="N1" i="9"/>
  <c r="N2" i="9"/>
  <c r="O1" i="9"/>
  <c r="O2" i="9"/>
  <c r="P1" i="9"/>
  <c r="P2" i="9"/>
  <c r="Q1" i="9"/>
  <c r="Q2" i="9"/>
  <c r="R1" i="9"/>
  <c r="R2" i="9"/>
  <c r="S1" i="9"/>
  <c r="S2" i="9"/>
  <c r="T1" i="9"/>
  <c r="T2" i="9"/>
  <c r="A28" i="9"/>
  <c r="B28" i="9"/>
  <c r="A29" i="9"/>
  <c r="B29" i="9"/>
  <c r="A30" i="9"/>
  <c r="B30" i="9"/>
  <c r="A31" i="9"/>
  <c r="B31" i="9"/>
  <c r="A32" i="9"/>
  <c r="B32" i="9"/>
  <c r="A33" i="9"/>
  <c r="B33" i="9"/>
  <c r="A34" i="9"/>
  <c r="B34" i="9"/>
  <c r="A35" i="9"/>
  <c r="B35" i="9"/>
  <c r="A36" i="9"/>
  <c r="B36" i="9"/>
  <c r="A37" i="9"/>
  <c r="B37" i="9"/>
  <c r="A38" i="9"/>
  <c r="B38" i="9"/>
  <c r="A39" i="9"/>
  <c r="B39" i="9"/>
  <c r="A40" i="9"/>
  <c r="B40" i="9"/>
  <c r="A41" i="9"/>
  <c r="B41" i="9"/>
  <c r="A42" i="9"/>
  <c r="B42" i="9"/>
  <c r="A43" i="9"/>
  <c r="B43" i="9"/>
  <c r="A44" i="9"/>
  <c r="B44" i="9"/>
  <c r="A45" i="9"/>
  <c r="B45" i="9"/>
  <c r="A46" i="9"/>
  <c r="B46" i="9"/>
  <c r="A47" i="9"/>
  <c r="B47" i="9"/>
  <c r="A48" i="9"/>
  <c r="B48" i="9"/>
  <c r="A49" i="9"/>
  <c r="B49" i="9"/>
  <c r="A50" i="9"/>
  <c r="B50" i="9"/>
  <c r="A51" i="9"/>
  <c r="B51" i="9"/>
  <c r="A52" i="9"/>
  <c r="B52" i="9"/>
  <c r="A53" i="9"/>
  <c r="B53" i="9"/>
  <c r="A54" i="9"/>
  <c r="B54" i="9"/>
  <c r="A55" i="9"/>
  <c r="B55" i="9"/>
  <c r="A56" i="9"/>
  <c r="B56" i="9"/>
  <c r="A57" i="9"/>
  <c r="B57" i="9"/>
  <c r="A58" i="9"/>
  <c r="B58" i="9"/>
  <c r="A59" i="9"/>
  <c r="B59" i="9"/>
  <c r="A60" i="9"/>
  <c r="B60" i="9"/>
  <c r="A61" i="9"/>
  <c r="B61" i="9"/>
  <c r="A62" i="9"/>
  <c r="B62" i="9"/>
  <c r="A63" i="9"/>
  <c r="B63" i="9"/>
  <c r="A64" i="9"/>
  <c r="B64" i="9"/>
  <c r="A65" i="9"/>
  <c r="B65" i="9"/>
  <c r="A66" i="9"/>
  <c r="B66" i="9"/>
  <c r="A67" i="9"/>
  <c r="B67" i="9"/>
  <c r="A68" i="9"/>
  <c r="B68" i="9"/>
  <c r="A69" i="9"/>
  <c r="B69" i="9"/>
  <c r="A70" i="9"/>
  <c r="B70" i="9"/>
  <c r="A71" i="9"/>
  <c r="B71" i="9"/>
  <c r="A72" i="9"/>
  <c r="B72" i="9"/>
  <c r="A73" i="9"/>
  <c r="B73" i="9"/>
  <c r="A74" i="9"/>
  <c r="B74" i="9"/>
  <c r="A75" i="9"/>
  <c r="B75" i="9"/>
  <c r="A76" i="9"/>
  <c r="B76" i="9"/>
  <c r="A77" i="9"/>
  <c r="B77" i="9"/>
  <c r="A78" i="9"/>
  <c r="B78" i="9"/>
  <c r="A79" i="9"/>
  <c r="B79" i="9"/>
  <c r="A80" i="9"/>
  <c r="B80" i="9"/>
  <c r="A81" i="9"/>
  <c r="B81" i="9"/>
  <c r="A82" i="9"/>
  <c r="B82" i="9"/>
  <c r="A83" i="9"/>
  <c r="B83" i="9"/>
  <c r="A84" i="9"/>
  <c r="B84" i="9"/>
  <c r="B2" i="9"/>
  <c r="B1" i="9"/>
  <c r="A1" i="9"/>
  <c r="K2" i="8"/>
  <c r="L2" i="8"/>
  <c r="M2" i="8"/>
  <c r="J2" i="8"/>
  <c r="C2" i="8"/>
  <c r="D2" i="8"/>
  <c r="E2" i="8"/>
  <c r="F2" i="8"/>
  <c r="G2" i="8"/>
  <c r="H2" i="8"/>
  <c r="B2" i="8"/>
  <c r="G69" i="1"/>
  <c r="B70" i="1"/>
  <c r="J70" i="1"/>
  <c r="K70" i="1"/>
  <c r="L70" i="1"/>
  <c r="E70" i="1"/>
  <c r="M70" i="1"/>
  <c r="O70" i="1"/>
  <c r="G70" i="1"/>
  <c r="B71" i="1"/>
  <c r="J71" i="1"/>
  <c r="K71" i="1"/>
  <c r="L71" i="1"/>
  <c r="E71" i="1"/>
  <c r="M71" i="1"/>
  <c r="O71" i="1"/>
  <c r="G71" i="1"/>
  <c r="B72" i="1"/>
  <c r="J72" i="1"/>
  <c r="K72" i="1"/>
  <c r="L72" i="1"/>
  <c r="E72" i="1"/>
  <c r="M72" i="1"/>
  <c r="O72" i="1"/>
  <c r="G72" i="1"/>
  <c r="B73" i="1"/>
  <c r="J73" i="1"/>
  <c r="K73" i="1"/>
  <c r="L73" i="1"/>
  <c r="E73" i="1"/>
  <c r="M73" i="1"/>
  <c r="O73" i="1"/>
  <c r="G73" i="1"/>
  <c r="B74" i="1"/>
  <c r="J74" i="1"/>
  <c r="K74" i="1"/>
  <c r="L74" i="1"/>
  <c r="E74" i="1"/>
  <c r="M74" i="1"/>
  <c r="O74" i="1"/>
  <c r="G74" i="1"/>
  <c r="B75" i="1"/>
  <c r="J75" i="1"/>
  <c r="K75" i="1"/>
  <c r="L75" i="1"/>
  <c r="E75" i="1"/>
  <c r="M75" i="1"/>
  <c r="O75" i="1"/>
  <c r="G75" i="1"/>
  <c r="B76" i="1"/>
  <c r="J76" i="1"/>
  <c r="K76" i="1"/>
  <c r="L76" i="1"/>
  <c r="E76" i="1"/>
  <c r="M76" i="1"/>
  <c r="O76" i="1"/>
  <c r="G76" i="1"/>
  <c r="B77" i="1"/>
  <c r="J77" i="1"/>
  <c r="K77" i="1"/>
  <c r="L77" i="1"/>
  <c r="E77" i="1"/>
  <c r="M77" i="1"/>
  <c r="O77" i="1"/>
  <c r="G77" i="1"/>
  <c r="B78" i="1"/>
  <c r="J78" i="1"/>
  <c r="K78" i="1"/>
  <c r="L78" i="1"/>
  <c r="E78" i="1"/>
  <c r="M78" i="1"/>
  <c r="O78" i="1"/>
  <c r="G78" i="1"/>
  <c r="J69" i="1"/>
  <c r="K69" i="1"/>
  <c r="L69" i="1"/>
  <c r="E69" i="1"/>
  <c r="M69" i="1"/>
  <c r="O69" i="1"/>
  <c r="B69" i="1"/>
  <c r="E18" i="1"/>
  <c r="Q92" i="1"/>
  <c r="Q50" i="1"/>
  <c r="N92" i="1"/>
  <c r="N50" i="1"/>
  <c r="M38" i="4"/>
  <c r="F11" i="1"/>
  <c r="R90" i="1" s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18" i="1"/>
  <c r="G18" i="1"/>
  <c r="J19" i="1"/>
  <c r="K19" i="1"/>
  <c r="L19" i="1"/>
  <c r="E19" i="1"/>
  <c r="M19" i="1"/>
  <c r="O19" i="1"/>
  <c r="G19" i="1"/>
  <c r="J20" i="1"/>
  <c r="K20" i="1"/>
  <c r="L20" i="1"/>
  <c r="E20" i="1"/>
  <c r="M20" i="1"/>
  <c r="O20" i="1"/>
  <c r="G20" i="1"/>
  <c r="J21" i="1"/>
  <c r="K21" i="1"/>
  <c r="L21" i="1"/>
  <c r="E21" i="1"/>
  <c r="M21" i="1"/>
  <c r="O21" i="1"/>
  <c r="G21" i="1"/>
  <c r="J22" i="1"/>
  <c r="K22" i="1"/>
  <c r="L22" i="1"/>
  <c r="E22" i="1"/>
  <c r="M22" i="1"/>
  <c r="O22" i="1"/>
  <c r="G22" i="1"/>
  <c r="J23" i="1"/>
  <c r="K23" i="1"/>
  <c r="L23" i="1"/>
  <c r="E23" i="1"/>
  <c r="M23" i="1"/>
  <c r="O23" i="1"/>
  <c r="G23" i="1"/>
  <c r="J24" i="1"/>
  <c r="K24" i="1"/>
  <c r="L24" i="1"/>
  <c r="E24" i="1"/>
  <c r="M24" i="1"/>
  <c r="O24" i="1"/>
  <c r="G24" i="1"/>
  <c r="J25" i="1"/>
  <c r="K25" i="1"/>
  <c r="L25" i="1"/>
  <c r="E25" i="1"/>
  <c r="M25" i="1"/>
  <c r="O25" i="1"/>
  <c r="G25" i="1"/>
  <c r="J26" i="1"/>
  <c r="K26" i="1"/>
  <c r="L26" i="1"/>
  <c r="E26" i="1"/>
  <c r="M26" i="1"/>
  <c r="O26" i="1"/>
  <c r="G26" i="1"/>
  <c r="J27" i="1"/>
  <c r="K27" i="1"/>
  <c r="L27" i="1"/>
  <c r="E27" i="1"/>
  <c r="M27" i="1"/>
  <c r="O27" i="1"/>
  <c r="G27" i="1"/>
  <c r="J28" i="1"/>
  <c r="K28" i="1"/>
  <c r="L28" i="1"/>
  <c r="E28" i="1"/>
  <c r="M28" i="1"/>
  <c r="O28" i="1"/>
  <c r="G28" i="1"/>
  <c r="J29" i="1"/>
  <c r="K29" i="1"/>
  <c r="L29" i="1"/>
  <c r="E29" i="1"/>
  <c r="M29" i="1"/>
  <c r="O29" i="1"/>
  <c r="G29" i="1"/>
  <c r="J30" i="1"/>
  <c r="K30" i="1"/>
  <c r="L30" i="1"/>
  <c r="E30" i="1"/>
  <c r="M30" i="1"/>
  <c r="O30" i="1"/>
  <c r="G30" i="1"/>
  <c r="J31" i="1"/>
  <c r="K31" i="1"/>
  <c r="L31" i="1"/>
  <c r="E31" i="1"/>
  <c r="M31" i="1"/>
  <c r="O31" i="1"/>
  <c r="G31" i="1"/>
  <c r="J32" i="1"/>
  <c r="K32" i="1"/>
  <c r="L32" i="1"/>
  <c r="E32" i="1"/>
  <c r="M32" i="1"/>
  <c r="O32" i="1"/>
  <c r="G32" i="1"/>
  <c r="J33" i="1"/>
  <c r="K33" i="1"/>
  <c r="L33" i="1"/>
  <c r="E33" i="1"/>
  <c r="M33" i="1"/>
  <c r="O33" i="1"/>
  <c r="G33" i="1"/>
  <c r="J34" i="1"/>
  <c r="K34" i="1"/>
  <c r="L34" i="1"/>
  <c r="E34" i="1"/>
  <c r="M34" i="1"/>
  <c r="O34" i="1"/>
  <c r="G34" i="1"/>
  <c r="J35" i="1"/>
  <c r="K35" i="1"/>
  <c r="L35" i="1"/>
  <c r="E35" i="1"/>
  <c r="M35" i="1"/>
  <c r="O35" i="1"/>
  <c r="G35" i="1"/>
  <c r="J36" i="1"/>
  <c r="K36" i="1"/>
  <c r="L36" i="1"/>
  <c r="E36" i="1"/>
  <c r="M36" i="1"/>
  <c r="O36" i="1"/>
  <c r="G36" i="1"/>
  <c r="J37" i="1"/>
  <c r="K37" i="1"/>
  <c r="L37" i="1"/>
  <c r="E37" i="1"/>
  <c r="M37" i="1"/>
  <c r="O37" i="1"/>
  <c r="G37" i="1"/>
  <c r="L18" i="1"/>
  <c r="M18" i="1"/>
  <c r="O18" i="1"/>
  <c r="U17" i="1"/>
  <c r="V17" i="1"/>
  <c r="W17" i="1"/>
  <c r="K18" i="1"/>
  <c r="J18" i="1"/>
  <c r="E14" i="1"/>
  <c r="L65" i="1"/>
  <c r="E65" i="1"/>
  <c r="L14" i="1"/>
  <c r="K14" i="4"/>
  <c r="G14" i="4"/>
  <c r="E14" i="4"/>
  <c r="B3" i="1"/>
  <c r="B54" i="1" s="1"/>
  <c r="D84" i="1" s="1"/>
  <c r="B4" i="1"/>
  <c r="B55" i="1" s="1"/>
  <c r="B4" i="4"/>
  <c r="B80" i="4" s="1"/>
  <c r="B3" i="4"/>
  <c r="B42" i="4" s="1"/>
  <c r="K16" i="4"/>
  <c r="K20" i="4"/>
  <c r="F20" i="4"/>
  <c r="G20" i="4"/>
  <c r="I21" i="4"/>
  <c r="J21" i="4"/>
  <c r="F21" i="4"/>
  <c r="G21" i="4"/>
  <c r="I22" i="4"/>
  <c r="J22" i="4"/>
  <c r="F22" i="4"/>
  <c r="G22" i="4"/>
  <c r="I23" i="4"/>
  <c r="J23" i="4"/>
  <c r="F23" i="4"/>
  <c r="G23" i="4"/>
  <c r="I24" i="4"/>
  <c r="J24" i="4"/>
  <c r="F24" i="4"/>
  <c r="G24" i="4"/>
  <c r="I25" i="4"/>
  <c r="J25" i="4"/>
  <c r="F25" i="4"/>
  <c r="G25" i="4"/>
  <c r="E16" i="4"/>
  <c r="G16" i="4"/>
  <c r="J20" i="4"/>
  <c r="I20" i="4"/>
  <c r="L20" i="4"/>
  <c r="L21" i="4"/>
  <c r="L22" i="4"/>
  <c r="L23" i="4"/>
  <c r="L24" i="4"/>
  <c r="L25" i="4"/>
  <c r="N20" i="4"/>
  <c r="N21" i="4"/>
  <c r="N22" i="4"/>
  <c r="N23" i="4"/>
  <c r="N24" i="4"/>
  <c r="N25" i="4"/>
  <c r="K25" i="4"/>
  <c r="K24" i="4"/>
  <c r="K23" i="4"/>
  <c r="K22" i="4"/>
  <c r="K21" i="4"/>
  <c r="E25" i="4"/>
  <c r="E24" i="4"/>
  <c r="E23" i="4"/>
  <c r="E22" i="4"/>
  <c r="E21" i="4"/>
  <c r="E20" i="4"/>
  <c r="F11" i="4"/>
  <c r="M110" i="4" s="1"/>
  <c r="I1" i="8"/>
  <c r="A1" i="8"/>
  <c r="B1" i="8"/>
  <c r="S3" i="9"/>
  <c r="N3" i="9"/>
  <c r="T3" i="9"/>
  <c r="L1" i="8"/>
  <c r="E1" i="8"/>
  <c r="J3" i="9"/>
  <c r="Q3" i="9"/>
  <c r="J6" i="9"/>
  <c r="E3" i="9"/>
  <c r="C1" i="8"/>
  <c r="D1" i="8"/>
  <c r="O3" i="9"/>
  <c r="D6" i="9"/>
  <c r="K3" i="9"/>
  <c r="I6" i="9"/>
  <c r="A3" i="9"/>
  <c r="G3" i="9"/>
  <c r="G6" i="9"/>
  <c r="C6" i="9"/>
  <c r="D3" i="9"/>
  <c r="H1" i="8"/>
  <c r="P3" i="9"/>
  <c r="H48" i="4" l="1"/>
  <c r="N62" i="1"/>
  <c r="H60" i="1"/>
  <c r="O90" i="1"/>
  <c r="B3" i="9"/>
  <c r="J1" i="8"/>
  <c r="F3" i="9"/>
  <c r="H6" i="9"/>
  <c r="C3" i="9"/>
  <c r="R3" i="9"/>
  <c r="M3" i="9"/>
  <c r="H9" i="1"/>
  <c r="A6" i="9"/>
  <c r="G1" i="8"/>
  <c r="B6" i="9"/>
  <c r="E6" i="9"/>
  <c r="H3" i="9"/>
  <c r="L3" i="9"/>
  <c r="M1" i="8"/>
  <c r="K1" i="8"/>
  <c r="I3" i="9"/>
  <c r="F1" i="8"/>
  <c r="M36" i="4"/>
  <c r="F50" i="4"/>
  <c r="B43" i="4"/>
  <c r="O48" i="1"/>
  <c r="E9" i="1"/>
  <c r="E60" i="1"/>
  <c r="L60" i="1"/>
  <c r="N63" i="1"/>
  <c r="L61" i="1"/>
  <c r="L10" i="1"/>
  <c r="N11" i="1"/>
  <c r="N12" i="1"/>
  <c r="R48" i="1"/>
  <c r="L9" i="1"/>
  <c r="F62" i="1"/>
  <c r="L85" i="4"/>
  <c r="Q110" i="4"/>
  <c r="E9" i="4"/>
  <c r="O88" i="4"/>
  <c r="L48" i="4"/>
  <c r="H9" i="4"/>
  <c r="L49" i="4"/>
  <c r="O50" i="4"/>
  <c r="O87" i="4"/>
  <c r="L86" i="4"/>
  <c r="O11" i="4"/>
  <c r="Q36" i="4"/>
  <c r="O51" i="4"/>
  <c r="H85" i="4"/>
  <c r="Q73" i="4"/>
  <c r="O12" i="4"/>
  <c r="L9" i="4"/>
  <c r="M73" i="4"/>
  <c r="E48" i="4"/>
  <c r="F87" i="4"/>
  <c r="E85" i="4"/>
  <c r="L10" i="4"/>
  <c r="B79" i="4"/>
  <c r="D104" i="4" s="1"/>
  <c r="D30" i="4"/>
  <c r="B78" i="4"/>
  <c r="B53" i="1"/>
</calcChain>
</file>

<file path=xl/sharedStrings.xml><?xml version="1.0" encoding="utf-8"?>
<sst xmlns="http://schemas.openxmlformats.org/spreadsheetml/2006/main" count="749" uniqueCount="243">
  <si>
    <t>高等学校</t>
    <rPh sb="0" eb="2">
      <t>コウトウ</t>
    </rPh>
    <rPh sb="2" eb="4">
      <t>ガッコウ</t>
    </rPh>
    <phoneticPr fontId="2"/>
  </si>
  <si>
    <t>所在地</t>
    <rPh sb="0" eb="3">
      <t>ショザイチ</t>
    </rPh>
    <phoneticPr fontId="2"/>
  </si>
  <si>
    <t>〒</t>
    <phoneticPr fontId="2"/>
  </si>
  <si>
    <t>ＴＥＬ</t>
    <phoneticPr fontId="2"/>
  </si>
  <si>
    <t>ＦＡＸ</t>
    <phoneticPr fontId="2"/>
  </si>
  <si>
    <t>監督名</t>
    <rPh sb="0" eb="2">
      <t>カントク</t>
    </rPh>
    <rPh sb="2" eb="3">
      <t>メイ</t>
    </rPh>
    <phoneticPr fontId="2"/>
  </si>
  <si>
    <t>段位</t>
    <rPh sb="0" eb="2">
      <t>ダンイ</t>
    </rPh>
    <phoneticPr fontId="2"/>
  </si>
  <si>
    <t>階級</t>
    <rPh sb="0" eb="2">
      <t>カイキュウ</t>
    </rPh>
    <phoneticPr fontId="2"/>
  </si>
  <si>
    <t>学年</t>
    <rPh sb="0" eb="2">
      <t>ガクネン</t>
    </rPh>
    <phoneticPr fontId="2"/>
  </si>
  <si>
    <t>学校番号</t>
    <rPh sb="0" eb="2">
      <t>ガッコウ</t>
    </rPh>
    <rPh sb="2" eb="4">
      <t>バンゴウ</t>
    </rPh>
    <phoneticPr fontId="2"/>
  </si>
  <si>
    <t>㎝</t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</si>
  <si>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</si>
  <si>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</si>
  <si>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㎏</t>
    <phoneticPr fontId="2"/>
  </si>
  <si>
    <t>本大会に、上記の本校生徒の大会出場を許可する。</t>
    <rPh sb="0" eb="3">
      <t>ホンタイカイ</t>
    </rPh>
    <rPh sb="5" eb="7">
      <t>ジョウキ</t>
    </rPh>
    <rPh sb="8" eb="10">
      <t>ホンコウ</t>
    </rPh>
    <rPh sb="10" eb="12">
      <t>セイト</t>
    </rPh>
    <rPh sb="13" eb="15">
      <t>タイカイ</t>
    </rPh>
    <rPh sb="15" eb="17">
      <t>シュツジョウ</t>
    </rPh>
    <rPh sb="18" eb="20">
      <t>キョカ</t>
    </rPh>
    <phoneticPr fontId="2"/>
  </si>
  <si>
    <t>学校名</t>
    <rPh sb="0" eb="3">
      <t>ガッコウメイ</t>
    </rPh>
    <phoneticPr fontId="2"/>
  </si>
  <si>
    <t>校長名</t>
    <rPh sb="0" eb="3">
      <t>コウチョウメイ</t>
    </rPh>
    <phoneticPr fontId="2"/>
  </si>
  <si>
    <t>印</t>
    <rPh sb="0" eb="1">
      <t>イン</t>
    </rPh>
    <phoneticPr fontId="2"/>
  </si>
  <si>
    <t>大　会　出　場　認　知　書</t>
    <rPh sb="0" eb="1">
      <t>ダイ</t>
    </rPh>
    <rPh sb="2" eb="3">
      <t>カイ</t>
    </rPh>
    <rPh sb="4" eb="5">
      <t>デ</t>
    </rPh>
    <rPh sb="6" eb="7">
      <t>バ</t>
    </rPh>
    <rPh sb="8" eb="9">
      <t>シノブ</t>
    </rPh>
    <rPh sb="10" eb="11">
      <t>チ</t>
    </rPh>
    <rPh sb="12" eb="13">
      <t>ショ</t>
    </rPh>
    <phoneticPr fontId="2"/>
  </si>
  <si>
    <t>㎏</t>
    <phoneticPr fontId="2"/>
  </si>
  <si>
    <t>先鋒</t>
    <rPh sb="0" eb="2">
      <t>センポウ</t>
    </rPh>
    <phoneticPr fontId="2"/>
  </si>
  <si>
    <t>中堅</t>
    <rPh sb="0" eb="2">
      <t>チュウケン</t>
    </rPh>
    <phoneticPr fontId="2"/>
  </si>
  <si>
    <t>大将</t>
    <rPh sb="0" eb="2">
      <t>タイショウ</t>
    </rPh>
    <phoneticPr fontId="2"/>
  </si>
  <si>
    <t>補欠</t>
    <rPh sb="0" eb="2">
      <t>ホケツ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</si>
  <si>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</si>
  <si>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</si>
  <si>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個人試合参加申込書（男子用）</t>
    <phoneticPr fontId="2"/>
  </si>
  <si>
    <t>０１５７－２４－５１０７</t>
    <phoneticPr fontId="2"/>
  </si>
  <si>
    <t>０１５７－２４－５１６３</t>
    <phoneticPr fontId="2"/>
  </si>
  <si>
    <t>個人試合参加申込書（女子用）</t>
    <rPh sb="10" eb="11">
      <t>オンナ</t>
    </rPh>
    <phoneticPr fontId="2"/>
  </si>
  <si>
    <t>団体試合参加申込書（女子用）</t>
    <rPh sb="0" eb="2">
      <t>ダンタイ</t>
    </rPh>
    <rPh sb="10" eb="11">
      <t>オンナ</t>
    </rPh>
    <phoneticPr fontId="2"/>
  </si>
  <si>
    <t>段位</t>
    <phoneticPr fontId="2"/>
  </si>
  <si>
    <t>専門部使用欄</t>
    <rPh sb="0" eb="3">
      <t>センモンブ</t>
    </rPh>
    <rPh sb="3" eb="5">
      <t>シヨウ</t>
    </rPh>
    <rPh sb="5" eb="6">
      <t>ラン</t>
    </rPh>
    <phoneticPr fontId="2"/>
  </si>
  <si>
    <t>専門部使用欄</t>
    <phoneticPr fontId="2"/>
  </si>
  <si>
    <t>選手氏名（漢字）</t>
    <rPh sb="0" eb="2">
      <t>センシュ</t>
    </rPh>
    <rPh sb="2" eb="4">
      <t>シメイ</t>
    </rPh>
    <rPh sb="5" eb="7">
      <t>カンジ</t>
    </rPh>
    <phoneticPr fontId="2"/>
  </si>
  <si>
    <t>（ふりがな）</t>
    <phoneticPr fontId="2"/>
  </si>
  <si>
    <t>B01</t>
    <phoneticPr fontId="2"/>
  </si>
  <si>
    <t>女満別</t>
    <rPh sb="0" eb="3">
      <t>メマンベツ</t>
    </rPh>
    <phoneticPr fontId="2"/>
  </si>
  <si>
    <t>北見北斗</t>
    <rPh sb="0" eb="2">
      <t>キタミ</t>
    </rPh>
    <rPh sb="2" eb="4">
      <t>ホクト</t>
    </rPh>
    <phoneticPr fontId="2"/>
  </si>
  <si>
    <t>留辺蘂</t>
    <rPh sb="0" eb="3">
      <t>ルベシベ</t>
    </rPh>
    <phoneticPr fontId="2"/>
  </si>
  <si>
    <t>訓子府</t>
    <rPh sb="0" eb="3">
      <t>クンネップ</t>
    </rPh>
    <phoneticPr fontId="2"/>
  </si>
  <si>
    <t>置戸</t>
    <rPh sb="0" eb="2">
      <t>オケト</t>
    </rPh>
    <phoneticPr fontId="2"/>
  </si>
  <si>
    <t>美幌</t>
    <rPh sb="0" eb="2">
      <t>ビホロ</t>
    </rPh>
    <phoneticPr fontId="2"/>
  </si>
  <si>
    <t>津別</t>
    <rPh sb="0" eb="2">
      <t>ツベツ</t>
    </rPh>
    <phoneticPr fontId="2"/>
  </si>
  <si>
    <t>斜里</t>
    <rPh sb="0" eb="2">
      <t>シャリ</t>
    </rPh>
    <phoneticPr fontId="2"/>
  </si>
  <si>
    <t>清里</t>
    <rPh sb="0" eb="2">
      <t>キヨサト</t>
    </rPh>
    <phoneticPr fontId="2"/>
  </si>
  <si>
    <t>紋別</t>
    <rPh sb="0" eb="2">
      <t>モンベツ</t>
    </rPh>
    <phoneticPr fontId="2"/>
  </si>
  <si>
    <t>遠軽</t>
    <rPh sb="0" eb="2">
      <t>エンガル</t>
    </rPh>
    <phoneticPr fontId="2"/>
  </si>
  <si>
    <t>湧別</t>
    <rPh sb="0" eb="2">
      <t>ユウベツ</t>
    </rPh>
    <phoneticPr fontId="2"/>
  </si>
  <si>
    <t>佐呂間</t>
    <rPh sb="0" eb="3">
      <t>サロマ</t>
    </rPh>
    <phoneticPr fontId="2"/>
  </si>
  <si>
    <t>滝上</t>
    <rPh sb="0" eb="2">
      <t>タキノウエ</t>
    </rPh>
    <phoneticPr fontId="2"/>
  </si>
  <si>
    <t>興部</t>
    <rPh sb="0" eb="2">
      <t>オコッペ</t>
    </rPh>
    <phoneticPr fontId="2"/>
  </si>
  <si>
    <t>雄武</t>
    <rPh sb="0" eb="2">
      <t>オウム</t>
    </rPh>
    <phoneticPr fontId="2"/>
  </si>
  <si>
    <t>北見藤女子</t>
    <phoneticPr fontId="2"/>
  </si>
  <si>
    <t>段</t>
    <rPh sb="0" eb="1">
      <t>ダン</t>
    </rPh>
    <phoneticPr fontId="2"/>
  </si>
  <si>
    <t>tel</t>
    <phoneticPr fontId="2"/>
  </si>
  <si>
    <t>fax</t>
    <phoneticPr fontId="2"/>
  </si>
  <si>
    <t>０１５８－４２－２６７５</t>
    <phoneticPr fontId="2"/>
  </si>
  <si>
    <t>０１５８－４２－２６７６</t>
    <phoneticPr fontId="2"/>
  </si>
  <si>
    <t>０１５２－２３－２１４５</t>
    <phoneticPr fontId="2"/>
  </si>
  <si>
    <t>０１５２－２３－２１４６</t>
    <phoneticPr fontId="2"/>
  </si>
  <si>
    <t>北海道斜里郡斜里町文光町５番地１</t>
    <phoneticPr fontId="2"/>
  </si>
  <si>
    <t>北海道北見市北斗町１丁目１番</t>
    <rPh sb="0" eb="3">
      <t>ホッカイドウ</t>
    </rPh>
    <rPh sb="3" eb="6">
      <t>キタミシ</t>
    </rPh>
    <rPh sb="6" eb="9">
      <t>ホクトチョウ</t>
    </rPh>
    <rPh sb="10" eb="12">
      <t>チョウメ</t>
    </rPh>
    <rPh sb="13" eb="14">
      <t>バン</t>
    </rPh>
    <phoneticPr fontId="2"/>
  </si>
  <si>
    <t>北海道北見市柏陽町５６７番地</t>
    <rPh sb="0" eb="3">
      <t>ホッカイドウ</t>
    </rPh>
    <rPh sb="3" eb="6">
      <t>キタミシ</t>
    </rPh>
    <rPh sb="6" eb="9">
      <t>ハクヨウチョウ</t>
    </rPh>
    <rPh sb="12" eb="14">
      <t>バンチ</t>
    </rPh>
    <phoneticPr fontId="2"/>
  </si>
  <si>
    <t>北海道北見市東相内町６０２番地</t>
    <rPh sb="0" eb="3">
      <t>ホッカイドウ</t>
    </rPh>
    <rPh sb="3" eb="6">
      <t>キタミシ</t>
    </rPh>
    <rPh sb="6" eb="10">
      <t>ヒガシアイノナイチョウ</t>
    </rPh>
    <rPh sb="13" eb="15">
      <t>バンチ</t>
    </rPh>
    <phoneticPr fontId="2"/>
  </si>
  <si>
    <t>北海道北見市端野町三区５８３の１</t>
    <rPh sb="0" eb="3">
      <t>ホッカイドウ</t>
    </rPh>
    <rPh sb="3" eb="6">
      <t>キタミシ</t>
    </rPh>
    <rPh sb="6" eb="9">
      <t>タンノチョウ</t>
    </rPh>
    <rPh sb="9" eb="11">
      <t>サンク</t>
    </rPh>
    <phoneticPr fontId="2"/>
  </si>
  <si>
    <t>北海道北見市大正２５５番地</t>
    <rPh sb="0" eb="3">
      <t>ホッカイドウ</t>
    </rPh>
    <phoneticPr fontId="2"/>
  </si>
  <si>
    <t>０１５２－７３－４１３６</t>
    <phoneticPr fontId="2"/>
  </si>
  <si>
    <t>０１５２－７３－４１３７</t>
    <phoneticPr fontId="2"/>
  </si>
  <si>
    <t>０１５７－３６－５５２５</t>
    <phoneticPr fontId="2"/>
  </si>
  <si>
    <t>０１５７－５６－３５６６</t>
    <phoneticPr fontId="2"/>
  </si>
  <si>
    <t>０１５７－５６－３５６４</t>
    <phoneticPr fontId="2"/>
  </si>
  <si>
    <t>０１５７－２４－３１９５</t>
    <phoneticPr fontId="2"/>
  </si>
  <si>
    <t>０１５７－２４－３１９７</t>
    <phoneticPr fontId="2"/>
  </si>
  <si>
    <t>０１５７－３６－４５３６</t>
    <phoneticPr fontId="2"/>
  </si>
  <si>
    <t>０１５７－３６－４６６７</t>
    <phoneticPr fontId="2"/>
  </si>
  <si>
    <t>０１５２－４３－２３５３</t>
    <phoneticPr fontId="2"/>
  </si>
  <si>
    <t>０１５２－４３－４４５１</t>
    <phoneticPr fontId="2"/>
  </si>
  <si>
    <t>０１５８－２３－３０６８</t>
    <phoneticPr fontId="2"/>
  </si>
  <si>
    <t>０１５８－２３－３９７４</t>
    <phoneticPr fontId="2"/>
  </si>
  <si>
    <t>０１５７－４２－２２２５</t>
    <phoneticPr fontId="2"/>
  </si>
  <si>
    <t>０１５７－４２－２７５２</t>
    <phoneticPr fontId="2"/>
  </si>
  <si>
    <t>０１５７－４７－２５７６</t>
    <phoneticPr fontId="2"/>
  </si>
  <si>
    <t>０１５７－４７－２４００</t>
    <phoneticPr fontId="2"/>
  </si>
  <si>
    <t>０１５２－４３－２９３０</t>
    <phoneticPr fontId="2"/>
  </si>
  <si>
    <t>０１５２－４３－３０８７</t>
    <phoneticPr fontId="2"/>
  </si>
  <si>
    <t>北海道北見市留辺蘂町字旭公園１０４番地５</t>
    <phoneticPr fontId="2"/>
  </si>
  <si>
    <t>北海道常呂郡訓子府町東幸町１５７番地</t>
    <rPh sb="0" eb="3">
      <t>ホッカイドウ</t>
    </rPh>
    <rPh sb="3" eb="6">
      <t>トコログン</t>
    </rPh>
    <phoneticPr fontId="2"/>
  </si>
  <si>
    <t>北海道網走市台町２丁目１３番１号</t>
    <rPh sb="0" eb="3">
      <t>ホッカイドウ</t>
    </rPh>
    <rPh sb="3" eb="6">
      <t>アバシリシ</t>
    </rPh>
    <rPh sb="6" eb="8">
      <t>ダイマチ</t>
    </rPh>
    <rPh sb="9" eb="11">
      <t>チョウメ</t>
    </rPh>
    <rPh sb="13" eb="14">
      <t>バン</t>
    </rPh>
    <rPh sb="15" eb="16">
      <t>ゴウ</t>
    </rPh>
    <phoneticPr fontId="2"/>
  </si>
  <si>
    <t>北海道網走市向陽ヶ丘６丁目２番１号</t>
    <rPh sb="3" eb="10">
      <t>アバシリシコウヨウガオカ</t>
    </rPh>
    <rPh sb="11" eb="13">
      <t>チョウメ</t>
    </rPh>
    <rPh sb="14" eb="15">
      <t>バン</t>
    </rPh>
    <rPh sb="16" eb="17">
      <t>ゴウ</t>
    </rPh>
    <phoneticPr fontId="2"/>
  </si>
  <si>
    <t>北海道網走郡美幌町字報徳９４番地</t>
    <rPh sb="3" eb="6">
      <t>アバシリグン</t>
    </rPh>
    <rPh sb="6" eb="9">
      <t>ビホロチョウ</t>
    </rPh>
    <rPh sb="9" eb="10">
      <t>アザ</t>
    </rPh>
    <rPh sb="10" eb="12">
      <t>ホウトク</t>
    </rPh>
    <rPh sb="14" eb="16">
      <t>バンチ</t>
    </rPh>
    <phoneticPr fontId="2"/>
  </si>
  <si>
    <t>北海道網走郡津別町字共和３２番地２</t>
    <phoneticPr fontId="2"/>
  </si>
  <si>
    <t>０１５２－７６－２６０８</t>
    <phoneticPr fontId="2"/>
  </si>
  <si>
    <t>０１５２－７６－２６６２</t>
    <phoneticPr fontId="2"/>
  </si>
  <si>
    <t>北海道常呂郡佐呂間町字北３１１番地１</t>
    <phoneticPr fontId="2"/>
  </si>
  <si>
    <t>０１５８７－２－３６５３</t>
    <phoneticPr fontId="2"/>
  </si>
  <si>
    <t>０１５８７－２－２５７１</t>
    <phoneticPr fontId="2"/>
  </si>
  <si>
    <t>北海道紋別市南が丘町６丁目３番４７号</t>
    <rPh sb="3" eb="6">
      <t>モンベツシ</t>
    </rPh>
    <rPh sb="6" eb="7">
      <t>ミナミ</t>
    </rPh>
    <rPh sb="8" eb="10">
      <t>オカチョウ</t>
    </rPh>
    <rPh sb="11" eb="13">
      <t>チョウメ</t>
    </rPh>
    <rPh sb="14" eb="15">
      <t>バン</t>
    </rPh>
    <rPh sb="17" eb="18">
      <t>ゴウ</t>
    </rPh>
    <phoneticPr fontId="2"/>
  </si>
  <si>
    <t>北海道紋別郡遠軽町南町１丁目</t>
    <rPh sb="3" eb="11">
      <t>モンベツグンエンガルチョウミナミマチ</t>
    </rPh>
    <rPh sb="12" eb="14">
      <t>チョウメ</t>
    </rPh>
    <phoneticPr fontId="2"/>
  </si>
  <si>
    <t>北海道紋別郡興部町字興部１２５番地</t>
    <phoneticPr fontId="2"/>
  </si>
  <si>
    <t>北海道北見市三楽町２１３番地</t>
    <rPh sb="3" eb="6">
      <t>キタミシ</t>
    </rPh>
    <rPh sb="6" eb="9">
      <t>サンラクチョウ</t>
    </rPh>
    <rPh sb="12" eb="14">
      <t>バンチ</t>
    </rPh>
    <phoneticPr fontId="2"/>
  </si>
  <si>
    <t>０１５８－８２－２３１６</t>
    <phoneticPr fontId="2"/>
  </si>
  <si>
    <t>０１５８－８２－４０３０</t>
    <phoneticPr fontId="2"/>
  </si>
  <si>
    <t>０１５７－２３－３２１２</t>
    <phoneticPr fontId="2"/>
  </si>
  <si>
    <t>０１５７－２３－５４０６</t>
    <phoneticPr fontId="2"/>
  </si>
  <si>
    <t>mousikomi</t>
    <phoneticPr fontId="2"/>
  </si>
  <si>
    <t xml:space="preserve"> </t>
    <phoneticPr fontId="2"/>
  </si>
  <si>
    <t>大会名</t>
    <rPh sb="0" eb="2">
      <t>タイカイ</t>
    </rPh>
    <rPh sb="2" eb="3">
      <t>メイ</t>
    </rPh>
    <phoneticPr fontId="2"/>
  </si>
  <si>
    <t>学校名(正式名)</t>
    <rPh sb="0" eb="3">
      <t>ガッコウメイ</t>
    </rPh>
    <rPh sb="4" eb="7">
      <t>セイシキメイ</t>
    </rPh>
    <phoneticPr fontId="2"/>
  </si>
  <si>
    <t>略称</t>
    <rPh sb="0" eb="2">
      <t>リャクショウ</t>
    </rPh>
    <phoneticPr fontId="2"/>
  </si>
  <si>
    <t>姓</t>
    <rPh sb="0" eb="1">
      <t>セイ</t>
    </rPh>
    <phoneticPr fontId="2"/>
  </si>
  <si>
    <t>学校長名</t>
    <rPh sb="0" eb="3">
      <t>ガッコウチョウ</t>
    </rPh>
    <rPh sb="3" eb="4">
      <t>メイ</t>
    </rPh>
    <phoneticPr fontId="2"/>
  </si>
  <si>
    <t>メールアドレス</t>
    <phoneticPr fontId="2"/>
  </si>
  <si>
    <t>↑※学校代表メールアドレスでお願いします。</t>
    <phoneticPr fontId="2"/>
  </si>
  <si>
    <t xml:space="preserve">   ↓個人戦出場階級を入力</t>
    <rPh sb="4" eb="7">
      <t>コジンセン</t>
    </rPh>
    <rPh sb="7" eb="9">
      <t>シュツジョウ</t>
    </rPh>
    <rPh sb="9" eb="11">
      <t>カイキュウ</t>
    </rPh>
    <rPh sb="12" eb="14">
      <t>ニュウリョク</t>
    </rPh>
    <phoneticPr fontId="2"/>
  </si>
  <si>
    <t>↓個人戦出場階級を入力</t>
    <rPh sb="1" eb="4">
      <t>コジンセン</t>
    </rPh>
    <rPh sb="4" eb="6">
      <t>シュツジョウ</t>
    </rPh>
    <rPh sb="6" eb="8">
      <t>カイキュウ</t>
    </rPh>
    <rPh sb="9" eb="11">
      <t>ニュウリョク</t>
    </rPh>
    <phoneticPr fontId="2"/>
  </si>
  <si>
    <t xml:space="preserve">   ↓</t>
    <phoneticPr fontId="2"/>
  </si>
  <si>
    <t>女子団体戦</t>
    <rPh sb="0" eb="2">
      <t>ジョシ</t>
    </rPh>
    <rPh sb="2" eb="5">
      <t>ダンタイセン</t>
    </rPh>
    <phoneticPr fontId="2"/>
  </si>
  <si>
    <t>ふりがな</t>
    <phoneticPr fontId="2"/>
  </si>
  <si>
    <t>個人階級</t>
    <rPh sb="0" eb="2">
      <t>コジン</t>
    </rPh>
    <rPh sb="2" eb="4">
      <t>カイキュウ</t>
    </rPh>
    <phoneticPr fontId="2"/>
  </si>
  <si>
    <t>メンバーID（９桁）</t>
    <rPh sb="8" eb="9">
      <t>ケタ</t>
    </rPh>
    <phoneticPr fontId="2"/>
  </si>
  <si>
    <t>団体</t>
    <rPh sb="0" eb="2">
      <t>ダンタイ</t>
    </rPh>
    <phoneticPr fontId="2"/>
  </si>
  <si>
    <t>姓</t>
  </si>
  <si>
    <t>名</t>
    <phoneticPr fontId="2"/>
  </si>
  <si>
    <t>先鋒</t>
    <phoneticPr fontId="2"/>
  </si>
  <si>
    <t>年生</t>
    <rPh sb="0" eb="1">
      <t>トシ</t>
    </rPh>
    <rPh sb="1" eb="2">
      <t>ナマ</t>
    </rPh>
    <phoneticPr fontId="2"/>
  </si>
  <si>
    <t>cm</t>
    <phoneticPr fontId="2"/>
  </si>
  <si>
    <t>kg</t>
    <phoneticPr fontId="2"/>
  </si>
  <si>
    <t>中堅</t>
    <phoneticPr fontId="2"/>
  </si>
  <si>
    <t>大将</t>
    <phoneticPr fontId="2"/>
  </si>
  <si>
    <t>補欠</t>
    <phoneticPr fontId="2"/>
  </si>
  <si>
    <t>マネージャー</t>
    <phoneticPr fontId="2"/>
  </si>
  <si>
    <t>男子個人戦</t>
    <rPh sb="0" eb="2">
      <t>ダンシ</t>
    </rPh>
    <rPh sb="2" eb="5">
      <t>コジンセン</t>
    </rPh>
    <phoneticPr fontId="2"/>
  </si>
  <si>
    <t>女子個人戦</t>
    <rPh sb="0" eb="2">
      <t>ジョシ</t>
    </rPh>
    <rPh sb="2" eb="5">
      <t>コジンセン</t>
    </rPh>
    <phoneticPr fontId="2"/>
  </si>
  <si>
    <t>姓</t>
    <phoneticPr fontId="2"/>
  </si>
  <si>
    <t>初</t>
    <rPh sb="0" eb="1">
      <t>ハツ</t>
    </rPh>
    <phoneticPr fontId="2"/>
  </si>
  <si>
    <t>男子階級</t>
    <rPh sb="0" eb="2">
      <t>ダンシ</t>
    </rPh>
    <rPh sb="2" eb="4">
      <t>カイキュウ</t>
    </rPh>
    <phoneticPr fontId="2"/>
  </si>
  <si>
    <t>女子階級</t>
    <rPh sb="0" eb="2">
      <t>ジョシ</t>
    </rPh>
    <rPh sb="2" eb="4">
      <t>カイキュウ</t>
    </rPh>
    <phoneticPr fontId="2"/>
  </si>
  <si>
    <t>-60</t>
    <phoneticPr fontId="2"/>
  </si>
  <si>
    <t>-48</t>
    <phoneticPr fontId="2"/>
  </si>
  <si>
    <t>-66</t>
    <phoneticPr fontId="2"/>
  </si>
  <si>
    <t>-52</t>
    <phoneticPr fontId="2"/>
  </si>
  <si>
    <t>-73</t>
    <phoneticPr fontId="2"/>
  </si>
  <si>
    <t>-57</t>
    <phoneticPr fontId="2"/>
  </si>
  <si>
    <t>弐</t>
    <rPh sb="0" eb="1">
      <t>2</t>
    </rPh>
    <phoneticPr fontId="2"/>
  </si>
  <si>
    <t>-81</t>
    <phoneticPr fontId="2"/>
  </si>
  <si>
    <t>-63</t>
    <phoneticPr fontId="2"/>
  </si>
  <si>
    <t>（ドロップダウンリスト）</t>
    <phoneticPr fontId="2"/>
  </si>
  <si>
    <t>学校名（正式名称）</t>
    <rPh sb="0" eb="3">
      <t>ガッコウメイ</t>
    </rPh>
    <rPh sb="4" eb="6">
      <t>セイシキ</t>
    </rPh>
    <rPh sb="6" eb="8">
      <t>メイショウ</t>
    </rPh>
    <phoneticPr fontId="2"/>
  </si>
  <si>
    <t>（略称）</t>
    <rPh sb="1" eb="3">
      <t>リャクショウ</t>
    </rPh>
    <phoneticPr fontId="2"/>
  </si>
  <si>
    <t>有朋</t>
    <rPh sb="0" eb="1">
      <t>ユウ</t>
    </rPh>
    <rPh sb="1" eb="2">
      <t>ホウ</t>
    </rPh>
    <phoneticPr fontId="2"/>
  </si>
  <si>
    <t>桂陽</t>
    <rPh sb="0" eb="1">
      <t>カツラ</t>
    </rPh>
    <rPh sb="1" eb="2">
      <t>ヨウ</t>
    </rPh>
    <phoneticPr fontId="2"/>
  </si>
  <si>
    <t>藤女子</t>
    <phoneticPr fontId="2"/>
  </si>
  <si>
    <t>北海道女満別</t>
    <rPh sb="0" eb="3">
      <t>ホッカイドウ</t>
    </rPh>
    <rPh sb="3" eb="6">
      <t>メマンベツ</t>
    </rPh>
    <phoneticPr fontId="2"/>
  </si>
  <si>
    <t>北海道有朋北見</t>
    <rPh sb="0" eb="3">
      <t>ホッカイドウ</t>
    </rPh>
    <rPh sb="3" eb="4">
      <t>ユウ</t>
    </rPh>
    <rPh sb="4" eb="5">
      <t>ホウ</t>
    </rPh>
    <rPh sb="5" eb="7">
      <t>キタミ</t>
    </rPh>
    <phoneticPr fontId="2"/>
  </si>
  <si>
    <t>北海道北見北斗</t>
    <rPh sb="3" eb="5">
      <t>キタミ</t>
    </rPh>
    <rPh sb="5" eb="7">
      <t>ホクト</t>
    </rPh>
    <phoneticPr fontId="2"/>
  </si>
  <si>
    <t>北海道北見柏陽</t>
    <rPh sb="3" eb="5">
      <t>キタミ</t>
    </rPh>
    <rPh sb="5" eb="7">
      <t>ハクヨウ</t>
    </rPh>
    <phoneticPr fontId="2"/>
  </si>
  <si>
    <t>北海道北見工業</t>
    <rPh sb="3" eb="5">
      <t>キタミ</t>
    </rPh>
    <rPh sb="5" eb="7">
      <t>コウギョウ</t>
    </rPh>
    <phoneticPr fontId="2"/>
  </si>
  <si>
    <t>北海道北見商業</t>
    <rPh sb="3" eb="5">
      <t>キタミ</t>
    </rPh>
    <rPh sb="5" eb="7">
      <t>ショウギョウ</t>
    </rPh>
    <phoneticPr fontId="2"/>
  </si>
  <si>
    <t>北海道北見緑陵</t>
    <rPh sb="3" eb="5">
      <t>キタミ</t>
    </rPh>
    <rPh sb="5" eb="6">
      <t>リョク</t>
    </rPh>
    <rPh sb="6" eb="7">
      <t>リョウ</t>
    </rPh>
    <phoneticPr fontId="2"/>
  </si>
  <si>
    <t>北海道留辺蘂</t>
    <rPh sb="3" eb="6">
      <t>ルベシベ</t>
    </rPh>
    <phoneticPr fontId="2"/>
  </si>
  <si>
    <t>北海道訓子府</t>
    <rPh sb="3" eb="6">
      <t>クンネップ</t>
    </rPh>
    <phoneticPr fontId="2"/>
  </si>
  <si>
    <t>北海道置戸</t>
    <rPh sb="3" eb="5">
      <t>オケト</t>
    </rPh>
    <phoneticPr fontId="2"/>
  </si>
  <si>
    <t>北海道網走南ヶ丘</t>
    <rPh sb="3" eb="5">
      <t>アバシリ</t>
    </rPh>
    <rPh sb="5" eb="8">
      <t>ミナミガオカ</t>
    </rPh>
    <phoneticPr fontId="2"/>
  </si>
  <si>
    <t>北海道網走桂陽</t>
    <rPh sb="3" eb="5">
      <t>アバシリ</t>
    </rPh>
    <rPh sb="5" eb="6">
      <t>カツラ</t>
    </rPh>
    <rPh sb="6" eb="7">
      <t>ヨウ</t>
    </rPh>
    <phoneticPr fontId="2"/>
  </si>
  <si>
    <t>北海道美幌</t>
    <rPh sb="3" eb="5">
      <t>ビホロ</t>
    </rPh>
    <phoneticPr fontId="2"/>
  </si>
  <si>
    <t>北海道津別</t>
    <rPh sb="3" eb="5">
      <t>ツベツ</t>
    </rPh>
    <phoneticPr fontId="2"/>
  </si>
  <si>
    <t>北海道斜里</t>
    <rPh sb="3" eb="5">
      <t>シャリ</t>
    </rPh>
    <phoneticPr fontId="2"/>
  </si>
  <si>
    <t>北海道清里</t>
    <rPh sb="3" eb="5">
      <t>キヨサト</t>
    </rPh>
    <phoneticPr fontId="2"/>
  </si>
  <si>
    <t>北海道紋別</t>
    <rPh sb="3" eb="5">
      <t>モンベツ</t>
    </rPh>
    <phoneticPr fontId="2"/>
  </si>
  <si>
    <t>北海道遠軽</t>
    <rPh sb="3" eb="5">
      <t>エンガル</t>
    </rPh>
    <phoneticPr fontId="2"/>
  </si>
  <si>
    <t>北海道湧別</t>
    <rPh sb="3" eb="5">
      <t>ユウベツ</t>
    </rPh>
    <phoneticPr fontId="2"/>
  </si>
  <si>
    <t>北海道佐呂間</t>
    <rPh sb="3" eb="6">
      <t>サロマ</t>
    </rPh>
    <phoneticPr fontId="2"/>
  </si>
  <si>
    <t>北海道滝上</t>
    <rPh sb="3" eb="5">
      <t>タキノウエ</t>
    </rPh>
    <phoneticPr fontId="2"/>
  </si>
  <si>
    <t>北海道興部</t>
    <rPh sb="3" eb="5">
      <t>オコッペ</t>
    </rPh>
    <phoneticPr fontId="2"/>
  </si>
  <si>
    <t>北海道雄武</t>
    <rPh sb="3" eb="5">
      <t>オウム</t>
    </rPh>
    <phoneticPr fontId="2"/>
  </si>
  <si>
    <t>北見柏陽</t>
    <rPh sb="2" eb="4">
      <t>ハクヨウ</t>
    </rPh>
    <phoneticPr fontId="2"/>
  </si>
  <si>
    <t>北見工業</t>
    <rPh sb="2" eb="4">
      <t>コウギョウ</t>
    </rPh>
    <phoneticPr fontId="2"/>
  </si>
  <si>
    <t>北見商業</t>
    <rPh sb="2" eb="4">
      <t>ショウギョウ</t>
    </rPh>
    <phoneticPr fontId="2"/>
  </si>
  <si>
    <t>北見緑陵</t>
    <rPh sb="2" eb="3">
      <t>リョク</t>
    </rPh>
    <rPh sb="3" eb="4">
      <t>リョウ</t>
    </rPh>
    <phoneticPr fontId="2"/>
  </si>
  <si>
    <t>090-0035</t>
    <phoneticPr fontId="2"/>
  </si>
  <si>
    <t>090-8533</t>
    <phoneticPr fontId="2"/>
  </si>
  <si>
    <t>099-0878</t>
    <phoneticPr fontId="2"/>
  </si>
  <si>
    <t>099-2198</t>
    <phoneticPr fontId="2"/>
  </si>
  <si>
    <t>090-8558</t>
    <phoneticPr fontId="2"/>
  </si>
  <si>
    <t>091-0026</t>
    <phoneticPr fontId="2"/>
  </si>
  <si>
    <t>099-1403</t>
    <phoneticPr fontId="2"/>
  </si>
  <si>
    <t>093-0031</t>
    <phoneticPr fontId="2"/>
  </si>
  <si>
    <t>093-0084</t>
    <phoneticPr fontId="2"/>
  </si>
  <si>
    <t>092-0017</t>
    <phoneticPr fontId="2"/>
  </si>
  <si>
    <t>092-0225</t>
    <phoneticPr fontId="2"/>
  </si>
  <si>
    <t>099-4116</t>
    <phoneticPr fontId="2"/>
  </si>
  <si>
    <t>099-0414</t>
    <phoneticPr fontId="2"/>
  </si>
  <si>
    <t>093-0505</t>
    <phoneticPr fontId="2"/>
  </si>
  <si>
    <t>098-1604</t>
    <phoneticPr fontId="2"/>
  </si>
  <si>
    <t>090-8642</t>
    <phoneticPr fontId="2"/>
  </si>
  <si>
    <t>094-8643</t>
    <phoneticPr fontId="2"/>
  </si>
  <si>
    <t>０１５７－３６－５５２４</t>
    <phoneticPr fontId="2"/>
  </si>
  <si>
    <t>（ 監督段位 ）</t>
    <rPh sb="2" eb="4">
      <t>カントク</t>
    </rPh>
    <rPh sb="4" eb="6">
      <t>ダンイ</t>
    </rPh>
    <phoneticPr fontId="2"/>
  </si>
  <si>
    <t xml:space="preserve">    印</t>
    <rPh sb="4" eb="5">
      <t>イン</t>
    </rPh>
    <phoneticPr fontId="2"/>
  </si>
  <si>
    <t>南ヶ丘</t>
    <rPh sb="0" eb="3">
      <t>ミナミガオカ</t>
    </rPh>
    <phoneticPr fontId="2"/>
  </si>
  <si>
    <t>学校名</t>
    <rPh sb="0" eb="2">
      <t>ガッコウ</t>
    </rPh>
    <rPh sb="2" eb="3">
      <t>メイ</t>
    </rPh>
    <phoneticPr fontId="2"/>
  </si>
  <si>
    <t>ＴＥＬ</t>
    <phoneticPr fontId="2"/>
  </si>
  <si>
    <t>※左に記載した所在地などで間違いがありましたら、恐れ入りますが、北見工業高校　櫻庭までご連絡下さい。</t>
    <rPh sb="1" eb="2">
      <t>ヒダリ</t>
    </rPh>
    <rPh sb="3" eb="5">
      <t>キサイ</t>
    </rPh>
    <rPh sb="7" eb="10">
      <t>ショザイチ</t>
    </rPh>
    <rPh sb="13" eb="15">
      <t>マチガ</t>
    </rPh>
    <rPh sb="24" eb="25">
      <t>オソ</t>
    </rPh>
    <rPh sb="26" eb="27">
      <t>イ</t>
    </rPh>
    <rPh sb="32" eb="34">
      <t>キタミ</t>
    </rPh>
    <rPh sb="34" eb="36">
      <t>コウギョウ</t>
    </rPh>
    <rPh sb="36" eb="38">
      <t>コウコウ</t>
    </rPh>
    <rPh sb="39" eb="41">
      <t>サクラバ</t>
    </rPh>
    <rPh sb="44" eb="46">
      <t>レンラク</t>
    </rPh>
    <rPh sb="46" eb="47">
      <t>クダ</t>
    </rPh>
    <phoneticPr fontId="2"/>
  </si>
  <si>
    <t>※ 各校、学校番号を確認してください。</t>
    <rPh sb="2" eb="4">
      <t>カクコウ</t>
    </rPh>
    <rPh sb="5" eb="7">
      <t>ガッコウ</t>
    </rPh>
    <rPh sb="7" eb="9">
      <t>バンゴウ</t>
    </rPh>
    <rPh sb="10" eb="12">
      <t>カクニン</t>
    </rPh>
    <phoneticPr fontId="2"/>
  </si>
  <si>
    <t>①入力用紙の白抜きの欄のみ記入します。</t>
    <rPh sb="1" eb="3">
      <t>ニュウリョク</t>
    </rPh>
    <rPh sb="3" eb="5">
      <t>ヨウシ</t>
    </rPh>
    <rPh sb="6" eb="7">
      <t>シロ</t>
    </rPh>
    <rPh sb="7" eb="8">
      <t>ヌ</t>
    </rPh>
    <rPh sb="10" eb="11">
      <t>ラン</t>
    </rPh>
    <rPh sb="13" eb="15">
      <t>キニュウ</t>
    </rPh>
    <phoneticPr fontId="2"/>
  </si>
  <si>
    <t>B02</t>
  </si>
  <si>
    <t>日本体育大学附属</t>
    <rPh sb="0" eb="2">
      <t>ニホン</t>
    </rPh>
    <rPh sb="2" eb="4">
      <t>タイイク</t>
    </rPh>
    <rPh sb="4" eb="6">
      <t>ダイガク</t>
    </rPh>
    <rPh sb="6" eb="8">
      <t>フゾク</t>
    </rPh>
    <phoneticPr fontId="2"/>
  </si>
  <si>
    <t>高等支援学校</t>
    <rPh sb="0" eb="2">
      <t>コウトウ</t>
    </rPh>
    <rPh sb="2" eb="4">
      <t>シエン</t>
    </rPh>
    <rPh sb="4" eb="6">
      <t>ガッコウ</t>
    </rPh>
    <phoneticPr fontId="2"/>
  </si>
  <si>
    <t>093-0045</t>
    <phoneticPr fontId="2"/>
  </si>
  <si>
    <t>北海道網走市大曲１丁目６番地１号</t>
    <rPh sb="3" eb="6">
      <t>アバシリシ</t>
    </rPh>
    <rPh sb="6" eb="8">
      <t>オオマガリ</t>
    </rPh>
    <rPh sb="9" eb="11">
      <t>チョウメ</t>
    </rPh>
    <rPh sb="12" eb="14">
      <t>バンチ</t>
    </rPh>
    <rPh sb="15" eb="16">
      <t>ゴウ</t>
    </rPh>
    <phoneticPr fontId="2"/>
  </si>
  <si>
    <t>０１５２－６７－９１４１</t>
    <phoneticPr fontId="2"/>
  </si>
  <si>
    <t>０１５２－６７－９１４２</t>
    <phoneticPr fontId="2"/>
  </si>
  <si>
    <t>日体大附</t>
    <rPh sb="0" eb="1">
      <t>ニチ</t>
    </rPh>
    <rPh sb="1" eb="2">
      <t>タイ</t>
    </rPh>
    <rPh sb="2" eb="3">
      <t>ダイ</t>
    </rPh>
    <rPh sb="3" eb="4">
      <t>フ</t>
    </rPh>
    <phoneticPr fontId="2"/>
  </si>
  <si>
    <t>男子団体戦（3人制）</t>
    <rPh sb="0" eb="2">
      <t>ダンシ</t>
    </rPh>
    <rPh sb="2" eb="5">
      <t>ダンタイセン</t>
    </rPh>
    <rPh sb="7" eb="9">
      <t>ニンセイ</t>
    </rPh>
    <phoneticPr fontId="2"/>
  </si>
  <si>
    <t>監　督　名　　</t>
    <rPh sb="0" eb="1">
      <t>カン</t>
    </rPh>
    <rPh sb="2" eb="3">
      <t>トク</t>
    </rPh>
    <rPh sb="4" eb="5">
      <t>メイ</t>
    </rPh>
    <phoneticPr fontId="2"/>
  </si>
  <si>
    <t>男子団体戦（5人制）</t>
    <rPh sb="0" eb="2">
      <t>ダンシ</t>
    </rPh>
    <rPh sb="2" eb="5">
      <t>ダンタイセン</t>
    </rPh>
    <rPh sb="7" eb="9">
      <t>ニンセイ</t>
    </rPh>
    <phoneticPr fontId="2"/>
  </si>
  <si>
    <r>
      <t>団体のみ参加の場合</t>
    </r>
    <r>
      <rPr>
        <b/>
        <sz val="14"/>
        <color indexed="8"/>
        <rFont val="UD デジタル 教科書体 N-R"/>
        <family val="1"/>
        <charset val="128"/>
      </rPr>
      <t>１</t>
    </r>
    <r>
      <rPr>
        <b/>
        <sz val="11"/>
        <color indexed="10"/>
        <rFont val="UD デジタル 教科書体 N-R"/>
        <family val="1"/>
        <charset val="128"/>
      </rPr>
      <t>を入力　↓　</t>
    </r>
    <phoneticPr fontId="2"/>
  </si>
  <si>
    <t>団体試合参加申込書（男子５人制用）</t>
    <rPh sb="0" eb="2">
      <t>ダンタイ</t>
    </rPh>
    <rPh sb="13" eb="15">
      <t>ニンセイ</t>
    </rPh>
    <phoneticPr fontId="2"/>
  </si>
  <si>
    <t>団体試合参加申込書（男子３人制用）</t>
    <rPh sb="0" eb="2">
      <t>ダンタイ</t>
    </rPh>
    <rPh sb="10" eb="12">
      <t>ダンシ</t>
    </rPh>
    <rPh sb="13" eb="15">
      <t>ニンセイ</t>
    </rPh>
    <phoneticPr fontId="2"/>
  </si>
  <si>
    <t>kg</t>
    <phoneticPr fontId="2"/>
  </si>
  <si>
    <t>kg</t>
    <phoneticPr fontId="2"/>
  </si>
  <si>
    <t>cm</t>
    <phoneticPr fontId="2"/>
  </si>
  <si>
    <t>kg</t>
    <phoneticPr fontId="2"/>
  </si>
  <si>
    <t xml:space="preserve">   ↓</t>
    <phoneticPr fontId="2"/>
  </si>
  <si>
    <t>ふりがな</t>
    <phoneticPr fontId="2"/>
  </si>
  <si>
    <t>名</t>
    <phoneticPr fontId="2"/>
  </si>
  <si>
    <t>年生</t>
    <phoneticPr fontId="2"/>
  </si>
  <si>
    <t>段</t>
    <phoneticPr fontId="2"/>
  </si>
  <si>
    <t>cm</t>
    <phoneticPr fontId="2"/>
  </si>
  <si>
    <t>kg</t>
    <phoneticPr fontId="2"/>
  </si>
  <si>
    <t>年生</t>
    <phoneticPr fontId="2"/>
  </si>
  <si>
    <t>cm</t>
    <phoneticPr fontId="2"/>
  </si>
  <si>
    <t>無差別</t>
    <rPh sb="0" eb="2">
      <t>ムサベツ</t>
    </rPh>
    <phoneticPr fontId="2"/>
  </si>
  <si>
    <t>cm</t>
    <phoneticPr fontId="2"/>
  </si>
  <si>
    <r>
      <t>団体のみ参加の場合</t>
    </r>
    <r>
      <rPr>
        <b/>
        <sz val="14"/>
        <color indexed="8"/>
        <rFont val="UD デジタル 教科書体 N-R"/>
        <family val="1"/>
        <charset val="128"/>
      </rPr>
      <t>１</t>
    </r>
    <r>
      <rPr>
        <b/>
        <sz val="11"/>
        <color indexed="10"/>
        <rFont val="UD デジタル 教科書体 N-R"/>
        <family val="1"/>
        <charset val="128"/>
      </rPr>
      <t>を入力　↓　</t>
    </r>
    <phoneticPr fontId="2"/>
  </si>
  <si>
    <t>⑤全て入力が終わりましたら、各校それぞれ参加申込（団体／個人）をご確認ください。</t>
    <rPh sb="1" eb="2">
      <t>スベ</t>
    </rPh>
    <rPh sb="3" eb="5">
      <t>ニュウリョク</t>
    </rPh>
    <rPh sb="6" eb="7">
      <t>オ</t>
    </rPh>
    <rPh sb="14" eb="16">
      <t>カクコウ</t>
    </rPh>
    <rPh sb="20" eb="22">
      <t>サンカ</t>
    </rPh>
    <rPh sb="22" eb="23">
      <t>モウ</t>
    </rPh>
    <rPh sb="23" eb="24">
      <t>コミ</t>
    </rPh>
    <rPh sb="25" eb="27">
      <t>ダンタイ</t>
    </rPh>
    <rPh sb="28" eb="30">
      <t>コジン</t>
    </rPh>
    <rPh sb="33" eb="35">
      <t>カクニン</t>
    </rPh>
    <phoneticPr fontId="2"/>
  </si>
  <si>
    <t>②学校番号を入力します。自動的に学校名，略称が入力されます。</t>
    <rPh sb="1" eb="3">
      <t>ガッコウ</t>
    </rPh>
    <rPh sb="3" eb="5">
      <t>バンゴウ</t>
    </rPh>
    <rPh sb="6" eb="8">
      <t>ニュウリョク</t>
    </rPh>
    <phoneticPr fontId="2"/>
  </si>
  <si>
    <t>④それぞれのエントリー状況において男子団体戦，男子個人戦，女子団体戦，女子個人戦の欄に必要事項を記入してください。</t>
    <rPh sb="11" eb="13">
      <t>ジョウキョウ</t>
    </rPh>
    <rPh sb="17" eb="19">
      <t>ダンシ</t>
    </rPh>
    <rPh sb="19" eb="21">
      <t>ダンタイ</t>
    </rPh>
    <rPh sb="21" eb="22">
      <t>セン</t>
    </rPh>
    <rPh sb="23" eb="25">
      <t>ダンシ</t>
    </rPh>
    <rPh sb="25" eb="28">
      <t>コジンセン</t>
    </rPh>
    <rPh sb="29" eb="31">
      <t>ジョシ</t>
    </rPh>
    <rPh sb="31" eb="34">
      <t>ダンタイセン</t>
    </rPh>
    <rPh sb="35" eb="37">
      <t>ジョシ</t>
    </rPh>
    <rPh sb="37" eb="39">
      <t>コジン</t>
    </rPh>
    <rPh sb="39" eb="40">
      <t>セン</t>
    </rPh>
    <rPh sb="41" eb="42">
      <t>ラン</t>
    </rPh>
    <rPh sb="43" eb="45">
      <t>ヒツヨウ</t>
    </rPh>
    <rPh sb="45" eb="47">
      <t>ジコウ</t>
    </rPh>
    <rPh sb="48" eb="50">
      <t>キニュウ</t>
    </rPh>
    <phoneticPr fontId="2"/>
  </si>
  <si>
    <t>③学校長名，監督名，段位，
　メールアドレス等を入力してください。</t>
    <rPh sb="1" eb="3">
      <t>ガッコウ</t>
    </rPh>
    <rPh sb="3" eb="4">
      <t>チョウ</t>
    </rPh>
    <rPh sb="4" eb="5">
      <t>メイ</t>
    </rPh>
    <rPh sb="6" eb="8">
      <t>カントク</t>
    </rPh>
    <rPh sb="8" eb="9">
      <t>メイ</t>
    </rPh>
    <rPh sb="10" eb="12">
      <t>ダンイ</t>
    </rPh>
    <rPh sb="22" eb="23">
      <t>トウ</t>
    </rPh>
    <rPh sb="24" eb="26">
      <t>ニュウリョク</t>
    </rPh>
    <phoneticPr fontId="2"/>
  </si>
  <si>
    <t>兼　第41回　高体連オホーツク支部新人女子柔道選手権大会</t>
    <phoneticPr fontId="2"/>
  </si>
  <si>
    <t>第47回　高体連オホーツク支部新人柔道選手権大会</t>
    <phoneticPr fontId="2"/>
  </si>
  <si>
    <t>兼　第48回　全国高等学校柔道選手権大会北海道大会北見支部予選会　参加申込書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</si>
</sst>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〒&quot;#,###\ "/>
    <numFmt numFmtId="177" formatCode="#"/>
    <numFmt numFmtId="178" formatCode="[$-411]ggge&quot;年&quot;m&quot;月&quot;d&quot;日&quot;;@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72"/>
      <name val="ＤＦ平成明朝体W3"/>
      <family val="1"/>
      <charset val="128"/>
    </font>
    <font>
      <sz val="95"/>
      <name val="HG正楷書体-PRO"/>
      <family val="4"/>
      <charset val="128"/>
    </font>
    <font>
      <sz val="9"/>
      <name val="ＭＳ Ｐゴシック"/>
      <family val="3"/>
      <charset val="128"/>
    </font>
    <font>
      <sz val="36"/>
      <name val="HG正楷書体-PRO"/>
      <family val="4"/>
      <charset val="128"/>
    </font>
    <font>
      <sz val="11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b/>
      <sz val="11"/>
      <color indexed="10"/>
      <name val="UD デジタル 教科書体 N-R"/>
      <family val="1"/>
      <charset val="128"/>
    </font>
    <font>
      <u/>
      <sz val="11"/>
      <color indexed="12"/>
      <name val="UD デジタル 教科書体 N-R"/>
      <family val="1"/>
      <charset val="128"/>
    </font>
    <font>
      <sz val="16"/>
      <name val="UD デジタル 教科書体 N-R"/>
      <family val="1"/>
      <charset val="128"/>
    </font>
    <font>
      <b/>
      <sz val="14"/>
      <color indexed="8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sz val="11"/>
      <color indexed="40"/>
      <name val="UD デジタル 教科書体 N-R"/>
      <family val="1"/>
      <charset val="128"/>
    </font>
    <font>
      <sz val="12"/>
      <color indexed="40"/>
      <name val="UD デジタル 教科書体 N-R"/>
      <family val="1"/>
      <charset val="128"/>
    </font>
    <font>
      <sz val="11"/>
      <color indexed="9"/>
      <name val="UD デジタル 教科書体 N-R"/>
      <family val="1"/>
      <charset val="128"/>
    </font>
    <font>
      <sz val="11"/>
      <color indexed="10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b/>
      <sz val="14"/>
      <name val="UD デジタル 教科書体 N-R"/>
      <family val="1"/>
      <charset val="128"/>
    </font>
    <font>
      <sz val="22"/>
      <color rgb="FFFF0000"/>
      <name val="ＭＳ Ｐゴシック"/>
      <family val="3"/>
      <charset val="128"/>
    </font>
    <font>
      <sz val="11"/>
      <color theme="8" tint="0.39997558519241921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  <font>
      <sz val="11"/>
      <color rgb="FF99CCFF"/>
      <name val="UD デジタル 教科書体 N-R"/>
      <family val="1"/>
      <charset val="128"/>
    </font>
    <font>
      <b/>
      <sz val="11"/>
      <color rgb="FF99CCFF"/>
      <name val="UD デジタル 教科書体 N-R"/>
      <family val="1"/>
      <charset val="128"/>
    </font>
    <font>
      <b/>
      <sz val="11"/>
      <color rgb="FFFF0000"/>
      <name val="UD デジタル 教科書体 N-R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22"/>
      <color rgb="FFFF0000"/>
      <name val="UD デジタル 教科書体 N-R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438">
    <xf numFmtId="0" fontId="0" fillId="0" borderId="0" xfId="0">
      <alignment vertical="center"/>
    </xf>
    <xf numFmtId="0" fontId="0" fillId="0" borderId="0" xfId="0" applyAlignment="1"/>
    <xf numFmtId="177" fontId="3" fillId="0" borderId="1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textRotation="255" shrinkToFit="1"/>
    </xf>
    <xf numFmtId="0" fontId="8" fillId="0" borderId="0" xfId="0" applyFont="1" applyAlignment="1">
      <alignment horizontal="right" vertical="top"/>
    </xf>
    <xf numFmtId="0" fontId="9" fillId="0" borderId="0" xfId="0" applyFont="1" applyAlignment="1">
      <alignment horizontal="center" vertical="center" textRotation="255" shrinkToFit="1"/>
    </xf>
    <xf numFmtId="0" fontId="8" fillId="0" borderId="0" xfId="0" applyFont="1" applyAlignment="1">
      <alignment horizontal="center"/>
    </xf>
    <xf numFmtId="0" fontId="0" fillId="0" borderId="3" xfId="0" applyBorder="1">
      <alignment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right" vertical="top"/>
    </xf>
    <xf numFmtId="0" fontId="9" fillId="0" borderId="4" xfId="0" applyFont="1" applyBorder="1" applyAlignment="1">
      <alignment vertical="distributed" textRotation="255" justifyLastLine="1"/>
    </xf>
    <xf numFmtId="0" fontId="9" fillId="0" borderId="0" xfId="0" applyFont="1" applyAlignment="1">
      <alignment horizontal="center" vertical="distributed" textRotation="255" justifyLastLine="1" shrinkToFit="1"/>
    </xf>
    <xf numFmtId="0" fontId="8" fillId="0" borderId="4" xfId="0" applyFont="1" applyBorder="1" applyAlignment="1">
      <alignment horizontal="center"/>
    </xf>
    <xf numFmtId="0" fontId="25" fillId="0" borderId="0" xfId="3" applyFont="1" applyAlignment="1">
      <alignment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6" xfId="3" applyFont="1" applyBorder="1" applyAlignment="1">
      <alignment horizontal="distributed" vertical="center" justifyLastLine="1"/>
    </xf>
    <xf numFmtId="0" fontId="10" fillId="0" borderId="8" xfId="3" applyFont="1" applyBorder="1" applyAlignment="1">
      <alignment horizontal="center" vertical="center"/>
    </xf>
    <xf numFmtId="0" fontId="10" fillId="0" borderId="0" xfId="3" applyFont="1" applyAlignment="1">
      <alignment vertical="center"/>
    </xf>
    <xf numFmtId="0" fontId="11" fillId="0" borderId="0" xfId="2" applyFont="1">
      <alignment vertical="center"/>
    </xf>
    <xf numFmtId="0" fontId="10" fillId="0" borderId="0" xfId="2" applyFont="1">
      <alignment vertical="center"/>
    </xf>
    <xf numFmtId="0" fontId="10" fillId="4" borderId="9" xfId="2" applyFont="1" applyFill="1" applyBorder="1">
      <alignment vertical="center"/>
    </xf>
    <xf numFmtId="0" fontId="10" fillId="0" borderId="10" xfId="2" applyFont="1" applyBorder="1" applyAlignment="1">
      <alignment horizontal="right" vertical="center"/>
    </xf>
    <xf numFmtId="0" fontId="10" fillId="0" borderId="11" xfId="2" applyFont="1" applyBorder="1" applyAlignment="1">
      <alignment horizontal="left" vertical="center" shrinkToFit="1"/>
    </xf>
    <xf numFmtId="0" fontId="10" fillId="0" borderId="12" xfId="2" applyFont="1" applyBorder="1" applyAlignment="1">
      <alignment horizontal="right" vertical="center"/>
    </xf>
    <xf numFmtId="0" fontId="10" fillId="5" borderId="13" xfId="3" applyFont="1" applyFill="1" applyBorder="1" applyAlignment="1">
      <alignment vertical="center"/>
    </xf>
    <xf numFmtId="0" fontId="10" fillId="5" borderId="12" xfId="3" applyFont="1" applyFill="1" applyBorder="1" applyAlignment="1">
      <alignment vertical="center"/>
    </xf>
    <xf numFmtId="0" fontId="10" fillId="5" borderId="14" xfId="3" applyFont="1" applyFill="1" applyBorder="1" applyAlignment="1">
      <alignment vertical="center"/>
    </xf>
    <xf numFmtId="0" fontId="10" fillId="4" borderId="15" xfId="2" applyFont="1" applyFill="1" applyBorder="1">
      <alignment vertical="center"/>
    </xf>
    <xf numFmtId="0" fontId="10" fillId="0" borderId="16" xfId="2" applyFont="1" applyBorder="1" applyAlignment="1">
      <alignment horizontal="right" vertical="center"/>
    </xf>
    <xf numFmtId="0" fontId="10" fillId="0" borderId="17" xfId="2" applyFont="1" applyBorder="1" applyAlignment="1">
      <alignment horizontal="left" vertical="center" shrinkToFit="1"/>
    </xf>
    <xf numFmtId="0" fontId="10" fillId="0" borderId="18" xfId="2" applyFont="1" applyBorder="1" applyAlignment="1">
      <alignment horizontal="right" vertical="center"/>
    </xf>
    <xf numFmtId="0" fontId="10" fillId="5" borderId="19" xfId="3" applyFont="1" applyFill="1" applyBorder="1" applyAlignment="1">
      <alignment vertical="center"/>
    </xf>
    <xf numFmtId="0" fontId="10" fillId="5" borderId="18" xfId="3" applyFont="1" applyFill="1" applyBorder="1" applyAlignment="1">
      <alignment vertical="center"/>
    </xf>
    <xf numFmtId="0" fontId="10" fillId="5" borderId="20" xfId="3" applyFont="1" applyFill="1" applyBorder="1" applyAlignment="1">
      <alignment vertical="center"/>
    </xf>
    <xf numFmtId="49" fontId="10" fillId="0" borderId="19" xfId="0" applyNumberFormat="1" applyFont="1" applyBorder="1" applyAlignment="1"/>
    <xf numFmtId="0" fontId="10" fillId="0" borderId="18" xfId="0" applyFont="1" applyBorder="1" applyAlignment="1"/>
    <xf numFmtId="0" fontId="10" fillId="0" borderId="19" xfId="3" applyFont="1" applyBorder="1" applyAlignment="1">
      <alignment vertical="center"/>
    </xf>
    <xf numFmtId="0" fontId="10" fillId="0" borderId="20" xfId="3" applyFont="1" applyBorder="1" applyAlignment="1">
      <alignment vertical="center"/>
    </xf>
    <xf numFmtId="0" fontId="10" fillId="4" borderId="21" xfId="2" applyFont="1" applyFill="1" applyBorder="1">
      <alignment vertical="center"/>
    </xf>
    <xf numFmtId="0" fontId="10" fillId="0" borderId="22" xfId="2" applyFont="1" applyBorder="1" applyAlignment="1">
      <alignment horizontal="right" vertical="center"/>
    </xf>
    <xf numFmtId="0" fontId="10" fillId="0" borderId="23" xfId="2" applyFont="1" applyBorder="1" applyAlignment="1">
      <alignment horizontal="left" vertical="center" shrinkToFit="1"/>
    </xf>
    <xf numFmtId="0" fontId="10" fillId="0" borderId="24" xfId="2" applyFont="1" applyBorder="1" applyAlignment="1">
      <alignment horizontal="right" vertical="center"/>
    </xf>
    <xf numFmtId="49" fontId="10" fillId="0" borderId="25" xfId="0" applyNumberFormat="1" applyFont="1" applyBorder="1" applyAlignment="1"/>
    <xf numFmtId="0" fontId="10" fillId="0" borderId="24" xfId="0" applyFont="1" applyBorder="1" applyAlignment="1"/>
    <xf numFmtId="0" fontId="10" fillId="0" borderId="25" xfId="3" applyFont="1" applyBorder="1" applyAlignment="1">
      <alignment vertical="center"/>
    </xf>
    <xf numFmtId="0" fontId="10" fillId="0" borderId="26" xfId="3" applyFont="1" applyBorder="1" applyAlignment="1">
      <alignment vertical="center"/>
    </xf>
    <xf numFmtId="0" fontId="10" fillId="4" borderId="27" xfId="2" applyFont="1" applyFill="1" applyBorder="1">
      <alignment vertical="center"/>
    </xf>
    <xf numFmtId="0" fontId="10" fillId="0" borderId="28" xfId="2" applyFont="1" applyBorder="1" applyAlignment="1">
      <alignment horizontal="right" vertical="center"/>
    </xf>
    <xf numFmtId="0" fontId="10" fillId="0" borderId="29" xfId="2" applyFont="1" applyBorder="1" applyAlignment="1">
      <alignment horizontal="left" vertical="center" shrinkToFit="1"/>
    </xf>
    <xf numFmtId="0" fontId="10" fillId="0" borderId="30" xfId="2" applyFont="1" applyBorder="1" applyAlignment="1">
      <alignment horizontal="right" vertical="center"/>
    </xf>
    <xf numFmtId="49" fontId="10" fillId="0" borderId="31" xfId="0" applyNumberFormat="1" applyFont="1" applyBorder="1" applyAlignment="1"/>
    <xf numFmtId="0" fontId="10" fillId="0" borderId="30" xfId="0" applyFont="1" applyBorder="1" applyAlignment="1"/>
    <xf numFmtId="0" fontId="10" fillId="0" borderId="31" xfId="3" applyFont="1" applyBorder="1" applyAlignment="1">
      <alignment vertical="center"/>
    </xf>
    <xf numFmtId="0" fontId="10" fillId="0" borderId="32" xfId="3" applyFont="1" applyBorder="1" applyAlignment="1">
      <alignment vertical="center"/>
    </xf>
    <xf numFmtId="49" fontId="10" fillId="0" borderId="19" xfId="0" applyNumberFormat="1" applyFont="1" applyBorder="1">
      <alignment vertical="center"/>
    </xf>
    <xf numFmtId="0" fontId="10" fillId="0" borderId="18" xfId="0" applyFont="1" applyBorder="1">
      <alignment vertical="center"/>
    </xf>
    <xf numFmtId="0" fontId="10" fillId="4" borderId="33" xfId="2" applyFont="1" applyFill="1" applyBorder="1">
      <alignment vertical="center"/>
    </xf>
    <xf numFmtId="0" fontId="10" fillId="0" borderId="34" xfId="2" applyFont="1" applyBorder="1" applyAlignment="1">
      <alignment horizontal="right" vertical="center"/>
    </xf>
    <xf numFmtId="0" fontId="10" fillId="0" borderId="35" xfId="2" applyFont="1" applyBorder="1" applyAlignment="1">
      <alignment horizontal="left" vertical="center" shrinkToFit="1"/>
    </xf>
    <xf numFmtId="0" fontId="10" fillId="0" borderId="36" xfId="2" applyFont="1" applyBorder="1" applyAlignment="1">
      <alignment horizontal="right" vertical="center"/>
    </xf>
    <xf numFmtId="49" fontId="10" fillId="5" borderId="37" xfId="3" applyNumberFormat="1" applyFont="1" applyFill="1" applyBorder="1" applyAlignment="1">
      <alignment vertical="center"/>
    </xf>
    <xf numFmtId="0" fontId="10" fillId="5" borderId="36" xfId="3" applyFont="1" applyFill="1" applyBorder="1" applyAlignment="1">
      <alignment vertical="center"/>
    </xf>
    <xf numFmtId="0" fontId="10" fillId="5" borderId="37" xfId="3" applyFont="1" applyFill="1" applyBorder="1" applyAlignment="1">
      <alignment vertical="center"/>
    </xf>
    <xf numFmtId="0" fontId="10" fillId="5" borderId="38" xfId="3" applyFont="1" applyFill="1" applyBorder="1" applyAlignment="1">
      <alignment vertical="center"/>
    </xf>
    <xf numFmtId="49" fontId="10" fillId="0" borderId="13" xfId="0" applyNumberFormat="1" applyFont="1" applyBorder="1" applyAlignment="1"/>
    <xf numFmtId="0" fontId="10" fillId="0" borderId="12" xfId="0" applyFont="1" applyBorder="1" applyAlignment="1"/>
    <xf numFmtId="0" fontId="10" fillId="0" borderId="13" xfId="3" applyFont="1" applyBorder="1" applyAlignment="1">
      <alignment vertical="center"/>
    </xf>
    <xf numFmtId="0" fontId="10" fillId="0" borderId="14" xfId="3" applyFont="1" applyBorder="1" applyAlignment="1">
      <alignment vertical="center"/>
    </xf>
    <xf numFmtId="49" fontId="10" fillId="0" borderId="25" xfId="3" applyNumberFormat="1" applyFont="1" applyBorder="1" applyAlignment="1">
      <alignment vertical="center"/>
    </xf>
    <xf numFmtId="0" fontId="10" fillId="0" borderId="24" xfId="3" applyFont="1" applyBorder="1" applyAlignment="1">
      <alignment vertical="center"/>
    </xf>
    <xf numFmtId="49" fontId="10" fillId="5" borderId="31" xfId="3" applyNumberFormat="1" applyFont="1" applyFill="1" applyBorder="1" applyAlignment="1">
      <alignment vertical="center"/>
    </xf>
    <xf numFmtId="0" fontId="10" fillId="5" borderId="30" xfId="3" applyFont="1" applyFill="1" applyBorder="1" applyAlignment="1">
      <alignment vertical="center"/>
    </xf>
    <xf numFmtId="0" fontId="10" fillId="5" borderId="31" xfId="3" applyFont="1" applyFill="1" applyBorder="1" applyAlignment="1">
      <alignment vertical="center"/>
    </xf>
    <xf numFmtId="0" fontId="10" fillId="5" borderId="32" xfId="3" applyFont="1" applyFill="1" applyBorder="1" applyAlignment="1">
      <alignment vertical="center"/>
    </xf>
    <xf numFmtId="49" fontId="10" fillId="0" borderId="20" xfId="0" applyNumberFormat="1" applyFont="1" applyBorder="1">
      <alignment vertical="center"/>
    </xf>
    <xf numFmtId="49" fontId="10" fillId="0" borderId="0" xfId="0" applyNumberFormat="1" applyFont="1">
      <alignment vertical="center"/>
    </xf>
    <xf numFmtId="49" fontId="10" fillId="5" borderId="19" xfId="3" applyNumberFormat="1" applyFont="1" applyFill="1" applyBorder="1" applyAlignment="1">
      <alignment vertical="center"/>
    </xf>
    <xf numFmtId="49" fontId="10" fillId="0" borderId="37" xfId="0" applyNumberFormat="1" applyFont="1" applyBorder="1">
      <alignment vertical="center"/>
    </xf>
    <xf numFmtId="0" fontId="10" fillId="0" borderId="36" xfId="0" applyFont="1" applyBorder="1">
      <alignment vertical="center"/>
    </xf>
    <xf numFmtId="0" fontId="10" fillId="0" borderId="37" xfId="3" applyFont="1" applyBorder="1" applyAlignment="1">
      <alignment vertical="center"/>
    </xf>
    <xf numFmtId="0" fontId="10" fillId="0" borderId="38" xfId="3" applyFont="1" applyBorder="1" applyAlignment="1">
      <alignment vertical="center"/>
    </xf>
    <xf numFmtId="49" fontId="10" fillId="5" borderId="13" xfId="3" applyNumberFormat="1" applyFont="1" applyFill="1" applyBorder="1" applyAlignment="1">
      <alignment vertical="center"/>
    </xf>
    <xf numFmtId="0" fontId="10" fillId="4" borderId="21" xfId="2" applyFont="1" applyFill="1" applyBorder="1" applyAlignment="1">
      <alignment horizontal="right" vertical="center"/>
    </xf>
    <xf numFmtId="0" fontId="10" fillId="0" borderId="0" xfId="3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right" vertical="center"/>
    </xf>
    <xf numFmtId="0" fontId="26" fillId="2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/>
    </xf>
    <xf numFmtId="0" fontId="10" fillId="2" borderId="39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2" borderId="40" xfId="0" applyFont="1" applyFill="1" applyBorder="1">
      <alignment vertical="center"/>
    </xf>
    <xf numFmtId="0" fontId="10" fillId="6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27" fillId="2" borderId="0" xfId="0" applyFont="1" applyFill="1" applyAlignment="1">
      <alignment vertical="top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vertical="top"/>
    </xf>
    <xf numFmtId="0" fontId="10" fillId="2" borderId="0" xfId="8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2" borderId="0" xfId="0" applyFont="1" applyFill="1" applyAlignment="1">
      <alignment vertical="top"/>
    </xf>
    <xf numFmtId="0" fontId="10" fillId="3" borderId="41" xfId="0" applyFont="1" applyFill="1" applyBorder="1" applyAlignment="1" applyProtection="1">
      <alignment horizontal="center" vertical="center"/>
      <protection locked="0"/>
    </xf>
    <xf numFmtId="0" fontId="10" fillId="3" borderId="42" xfId="0" applyFont="1" applyFill="1" applyBorder="1" applyAlignment="1" applyProtection="1">
      <alignment horizontal="center" vertical="center"/>
      <protection locked="0"/>
    </xf>
    <xf numFmtId="0" fontId="13" fillId="6" borderId="0" xfId="1" applyFont="1" applyFill="1" applyBorder="1" applyAlignment="1" applyProtection="1">
      <alignment vertical="center"/>
    </xf>
    <xf numFmtId="0" fontId="28" fillId="6" borderId="0" xfId="0" applyFont="1" applyFill="1" applyAlignment="1">
      <alignment horizontal="left" vertical="center"/>
    </xf>
    <xf numFmtId="0" fontId="28" fillId="6" borderId="0" xfId="0" applyFont="1" applyFill="1">
      <alignment vertical="center"/>
    </xf>
    <xf numFmtId="0" fontId="28" fillId="6" borderId="0" xfId="8" applyFont="1" applyFill="1" applyAlignment="1">
      <alignment horizontal="center" vertical="center"/>
    </xf>
    <xf numFmtId="0" fontId="12" fillId="2" borderId="0" xfId="0" applyFont="1" applyFill="1" applyAlignment="1">
      <alignment vertical="center" shrinkToFit="1"/>
    </xf>
    <xf numFmtId="0" fontId="10" fillId="0" borderId="42" xfId="0" applyFont="1" applyBorder="1" applyAlignment="1" applyProtection="1">
      <alignment horizontal="center" vertical="center"/>
      <protection locked="0"/>
    </xf>
    <xf numFmtId="0" fontId="28" fillId="6" borderId="43" xfId="0" applyFont="1" applyFill="1" applyBorder="1">
      <alignment vertical="center"/>
    </xf>
    <xf numFmtId="0" fontId="29" fillId="6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right" vertical="center"/>
    </xf>
    <xf numFmtId="0" fontId="10" fillId="6" borderId="0" xfId="0" applyFont="1" applyFill="1">
      <alignment vertical="center"/>
    </xf>
    <xf numFmtId="0" fontId="14" fillId="2" borderId="0" xfId="0" applyFont="1" applyFill="1" applyAlignment="1">
      <alignment horizontal="left" vertical="center"/>
    </xf>
    <xf numFmtId="0" fontId="30" fillId="2" borderId="44" xfId="0" applyFont="1" applyFill="1" applyBorder="1" applyAlignment="1">
      <alignment vertical="center" shrinkToFit="1"/>
    </xf>
    <xf numFmtId="0" fontId="30" fillId="2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30" fillId="6" borderId="0" xfId="0" applyFont="1" applyFill="1" applyAlignment="1">
      <alignment horizontal="left" vertical="center"/>
    </xf>
    <xf numFmtId="0" fontId="10" fillId="2" borderId="40" xfId="0" applyFont="1" applyFill="1" applyBorder="1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0" fontId="10" fillId="6" borderId="40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6" borderId="44" xfId="0" applyFont="1" applyFill="1" applyBorder="1" applyAlignment="1">
      <alignment horizontal="center" vertical="center"/>
    </xf>
    <xf numFmtId="0" fontId="10" fillId="6" borderId="45" xfId="0" applyFont="1" applyFill="1" applyBorder="1" applyAlignment="1">
      <alignment horizontal="center" vertical="center"/>
    </xf>
    <xf numFmtId="0" fontId="10" fillId="6" borderId="44" xfId="0" applyFont="1" applyFill="1" applyBorder="1" applyAlignment="1">
      <alignment horizontal="center" vertical="center"/>
    </xf>
    <xf numFmtId="0" fontId="17" fillId="3" borderId="46" xfId="0" applyFont="1" applyFill="1" applyBorder="1" applyAlignment="1" applyProtection="1">
      <alignment horizontal="center" vertical="center"/>
      <protection locked="0"/>
    </xf>
    <xf numFmtId="0" fontId="17" fillId="3" borderId="12" xfId="0" applyFont="1" applyFill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46" xfId="0" applyFont="1" applyBorder="1" applyAlignment="1" applyProtection="1">
      <alignment horizontal="center" vertical="center"/>
      <protection locked="0"/>
    </xf>
    <xf numFmtId="0" fontId="16" fillId="3" borderId="47" xfId="0" applyFont="1" applyFill="1" applyBorder="1" applyAlignment="1" applyProtection="1">
      <alignment horizontal="center" vertical="center"/>
      <protection locked="0"/>
    </xf>
    <xf numFmtId="0" fontId="16" fillId="3" borderId="30" xfId="0" applyFont="1" applyFill="1" applyBorder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16" fillId="0" borderId="48" xfId="0" applyFont="1" applyBorder="1" applyAlignment="1" applyProtection="1">
      <alignment horizontal="center" vertical="center"/>
      <protection locked="0"/>
    </xf>
    <xf numFmtId="0" fontId="16" fillId="0" borderId="49" xfId="0" applyFont="1" applyBorder="1" applyAlignment="1" applyProtection="1">
      <alignment horizontal="center" vertical="center"/>
      <protection locked="0"/>
    </xf>
    <xf numFmtId="0" fontId="16" fillId="0" borderId="44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47" xfId="0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16" fillId="0" borderId="50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6" fillId="3" borderId="28" xfId="0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6" fillId="6" borderId="39" xfId="8" applyFont="1" applyFill="1" applyBorder="1" applyAlignment="1" applyProtection="1">
      <alignment horizontal="center" vertical="center"/>
      <protection locked="0"/>
    </xf>
    <xf numFmtId="0" fontId="16" fillId="6" borderId="0" xfId="8" applyFont="1" applyFill="1" applyAlignment="1" applyProtection="1">
      <alignment horizontal="center" vertical="center"/>
      <protection locked="0"/>
    </xf>
    <xf numFmtId="0" fontId="16" fillId="6" borderId="0" xfId="0" applyFont="1" applyFill="1" applyAlignment="1" applyProtection="1">
      <alignment horizontal="center" vertical="center"/>
      <protection locked="0"/>
    </xf>
    <xf numFmtId="0" fontId="16" fillId="6" borderId="0" xfId="0" applyFont="1" applyFill="1" applyAlignment="1">
      <alignment horizontal="center" vertical="center"/>
    </xf>
    <xf numFmtId="0" fontId="28" fillId="6" borderId="40" xfId="0" applyFont="1" applyFill="1" applyBorder="1" applyAlignment="1">
      <alignment horizontal="left" vertical="center"/>
    </xf>
    <xf numFmtId="0" fontId="16" fillId="0" borderId="45" xfId="0" applyFont="1" applyBorder="1" applyAlignment="1" applyProtection="1">
      <alignment horizontal="center" vertical="center"/>
      <protection locked="0"/>
    </xf>
    <xf numFmtId="0" fontId="10" fillId="6" borderId="39" xfId="0" applyFont="1" applyFill="1" applyBorder="1" applyAlignment="1">
      <alignment horizontal="left" vertical="center"/>
    </xf>
    <xf numFmtId="0" fontId="18" fillId="6" borderId="0" xfId="0" applyFont="1" applyFill="1" applyAlignment="1">
      <alignment horizontal="center" vertical="center"/>
    </xf>
    <xf numFmtId="49" fontId="10" fillId="6" borderId="0" xfId="0" applyNumberFormat="1" applyFont="1" applyFill="1" applyAlignment="1">
      <alignment horizontal="center" vertical="center"/>
    </xf>
    <xf numFmtId="0" fontId="16" fillId="3" borderId="45" xfId="0" applyFont="1" applyFill="1" applyBorder="1" applyAlignment="1" applyProtection="1">
      <alignment horizontal="center" vertical="center"/>
      <protection locked="0"/>
    </xf>
    <xf numFmtId="0" fontId="16" fillId="3" borderId="51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>
      <alignment horizontal="left"/>
    </xf>
    <xf numFmtId="0" fontId="16" fillId="6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10" fillId="2" borderId="40" xfId="0" applyFont="1" applyFill="1" applyBorder="1" applyAlignment="1">
      <alignment horizontal="left" vertical="center"/>
    </xf>
    <xf numFmtId="0" fontId="16" fillId="6" borderId="51" xfId="0" applyFont="1" applyFill="1" applyBorder="1" applyAlignment="1">
      <alignment horizontal="center" vertical="center"/>
    </xf>
    <xf numFmtId="0" fontId="17" fillId="0" borderId="12" xfId="0" applyFont="1" applyBorder="1" applyAlignment="1" applyProtection="1">
      <alignment horizontal="center" vertical="center"/>
      <protection locked="0"/>
    </xf>
    <xf numFmtId="0" fontId="16" fillId="3" borderId="44" xfId="0" applyFont="1" applyFill="1" applyBorder="1" applyAlignment="1" applyProtection="1">
      <alignment horizontal="center" vertical="center"/>
      <protection locked="0"/>
    </xf>
    <xf numFmtId="0" fontId="16" fillId="0" borderId="51" xfId="0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vertical="center" shrinkToFit="1"/>
    </xf>
    <xf numFmtId="0" fontId="16" fillId="2" borderId="0" xfId="0" applyFont="1" applyFill="1">
      <alignment vertical="center"/>
    </xf>
    <xf numFmtId="0" fontId="16" fillId="2" borderId="0" xfId="8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49" fontId="16" fillId="2" borderId="0" xfId="0" applyNumberFormat="1" applyFont="1" applyFill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49" fontId="10" fillId="2" borderId="0" xfId="0" applyNumberFormat="1" applyFont="1" applyFill="1" applyAlignment="1">
      <alignment horizontal="center" vertical="center" shrinkToFit="1"/>
    </xf>
    <xf numFmtId="0" fontId="16" fillId="2" borderId="0" xfId="0" applyFont="1" applyFill="1" applyAlignment="1">
      <alignment horizontal="left"/>
    </xf>
    <xf numFmtId="0" fontId="10" fillId="7" borderId="0" xfId="0" applyFont="1" applyFill="1" applyAlignment="1">
      <alignment horizontal="center"/>
    </xf>
    <xf numFmtId="0" fontId="21" fillId="3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8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 shrinkToFit="1"/>
    </xf>
    <xf numFmtId="0" fontId="21" fillId="0" borderId="0" xfId="0" applyFont="1" applyAlignment="1">
      <alignment horizontal="left"/>
    </xf>
    <xf numFmtId="0" fontId="10" fillId="8" borderId="0" xfId="0" quotePrefix="1" applyFont="1" applyFill="1" applyAlignment="1">
      <alignment horizontal="center"/>
    </xf>
    <xf numFmtId="0" fontId="1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2" fillId="3" borderId="0" xfId="0" applyFont="1" applyFill="1" applyAlignment="1">
      <alignment horizontal="left"/>
    </xf>
    <xf numFmtId="0" fontId="18" fillId="0" borderId="0" xfId="0" applyFont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52" xfId="0" applyFont="1" applyBorder="1" applyAlignment="1">
      <alignment horizontal="center" vertical="center"/>
    </xf>
    <xf numFmtId="0" fontId="10" fillId="0" borderId="39" xfId="0" applyFont="1" applyBorder="1">
      <alignment vertical="center"/>
    </xf>
    <xf numFmtId="0" fontId="10" fillId="0" borderId="3" xfId="0" applyFont="1" applyBorder="1" applyAlignment="1">
      <alignment horizontal="distributed" vertical="center" justifyLastLine="1"/>
    </xf>
    <xf numFmtId="0" fontId="10" fillId="0" borderId="52" xfId="0" applyFont="1" applyBorder="1">
      <alignment vertical="center"/>
    </xf>
    <xf numFmtId="0" fontId="10" fillId="0" borderId="44" xfId="0" applyFont="1" applyBorder="1">
      <alignment vertical="center"/>
    </xf>
    <xf numFmtId="0" fontId="10" fillId="0" borderId="53" xfId="0" applyFont="1" applyBorder="1" applyAlignment="1">
      <alignment horizontal="distributed" vertical="center" justifyLastLine="1"/>
    </xf>
    <xf numFmtId="0" fontId="10" fillId="0" borderId="54" xfId="0" applyFont="1" applyBorder="1" applyAlignment="1">
      <alignment horizontal="distributed" vertical="center" justifyLastLine="1"/>
    </xf>
    <xf numFmtId="0" fontId="10" fillId="0" borderId="3" xfId="0" applyFont="1" applyBorder="1" applyAlignment="1">
      <alignment horizontal="center" vertical="center"/>
    </xf>
    <xf numFmtId="0" fontId="10" fillId="0" borderId="55" xfId="0" applyFont="1" applyBorder="1">
      <alignment vertical="center"/>
    </xf>
    <xf numFmtId="0" fontId="10" fillId="0" borderId="56" xfId="0" applyFont="1" applyBorder="1" applyAlignment="1">
      <alignment horizontal="center" vertical="center"/>
    </xf>
    <xf numFmtId="0" fontId="10" fillId="0" borderId="3" xfId="0" applyFont="1" applyBorder="1" applyAlignment="1">
      <alignment horizontal="distributed" vertical="center" justifyLastLine="1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/>
    <xf numFmtId="0" fontId="10" fillId="0" borderId="57" xfId="0" applyFont="1" applyBorder="1" applyAlignment="1"/>
    <xf numFmtId="0" fontId="16" fillId="0" borderId="0" xfId="0" applyFont="1" applyAlignment="1">
      <alignment horizontal="center" vertical="center"/>
    </xf>
    <xf numFmtId="0" fontId="10" fillId="0" borderId="40" xfId="0" applyFont="1" applyBorder="1">
      <alignment vertical="center"/>
    </xf>
    <xf numFmtId="0" fontId="16" fillId="0" borderId="4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/>
    <xf numFmtId="0" fontId="10" fillId="0" borderId="0" xfId="0" applyFont="1" applyAlignment="1"/>
    <xf numFmtId="0" fontId="10" fillId="0" borderId="40" xfId="0" applyFont="1" applyBorder="1" applyAlignment="1">
      <alignment horizontal="center" vertical="center"/>
    </xf>
    <xf numFmtId="0" fontId="10" fillId="0" borderId="57" xfId="0" applyFont="1" applyBorder="1">
      <alignment vertical="center"/>
    </xf>
    <xf numFmtId="176" fontId="10" fillId="0" borderId="5" xfId="0" applyNumberFormat="1" applyFont="1" applyBorder="1" applyAlignment="1">
      <alignment horizontal="right" vertical="center"/>
    </xf>
    <xf numFmtId="49" fontId="10" fillId="0" borderId="6" xfId="0" applyNumberFormat="1" applyFont="1" applyBorder="1">
      <alignment vertical="center"/>
    </xf>
    <xf numFmtId="0" fontId="10" fillId="0" borderId="39" xfId="0" applyFont="1" applyBorder="1" applyAlignment="1">
      <alignment horizontal="center" vertical="center" textRotation="255"/>
    </xf>
    <xf numFmtId="0" fontId="10" fillId="0" borderId="52" xfId="0" applyFont="1" applyBorder="1" applyAlignment="1">
      <alignment horizontal="center" vertical="center" textRotation="255"/>
    </xf>
    <xf numFmtId="0" fontId="10" fillId="0" borderId="57" xfId="0" applyFont="1" applyBorder="1" applyAlignment="1">
      <alignment horizontal="center"/>
    </xf>
    <xf numFmtId="178" fontId="10" fillId="0" borderId="0" xfId="0" applyNumberFormat="1" applyFont="1">
      <alignment vertical="center"/>
    </xf>
    <xf numFmtId="0" fontId="17" fillId="0" borderId="28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4" fillId="0" borderId="0" xfId="3" applyFont="1" applyAlignment="1">
      <alignment vertical="center" wrapText="1"/>
    </xf>
    <xf numFmtId="0" fontId="31" fillId="0" borderId="0" xfId="3" applyFont="1" applyAlignment="1">
      <alignment vertical="center" wrapText="1"/>
    </xf>
    <xf numFmtId="0" fontId="4" fillId="0" borderId="0" xfId="3" applyFont="1" applyAlignment="1">
      <alignment vertical="center" wrapText="1" shrinkToFit="1"/>
    </xf>
    <xf numFmtId="0" fontId="4" fillId="0" borderId="0" xfId="3" applyFont="1" applyAlignment="1">
      <alignment vertical="top" wrapText="1" shrinkToFit="1"/>
    </xf>
    <xf numFmtId="0" fontId="31" fillId="0" borderId="0" xfId="3" applyFont="1" applyAlignment="1">
      <alignment vertical="center" shrinkToFit="1"/>
    </xf>
    <xf numFmtId="0" fontId="4" fillId="0" borderId="0" xfId="3" applyFont="1" applyAlignment="1">
      <alignment vertical="center" wrapText="1" shrinkToFit="1"/>
    </xf>
    <xf numFmtId="0" fontId="32" fillId="0" borderId="0" xfId="3" applyFont="1" applyAlignment="1">
      <alignment horizontal="center" vertical="top" textRotation="255" wrapText="1"/>
    </xf>
    <xf numFmtId="0" fontId="10" fillId="0" borderId="58" xfId="2" applyFont="1" applyBorder="1" applyAlignment="1">
      <alignment horizontal="center" vertical="center"/>
    </xf>
    <xf numFmtId="0" fontId="10" fillId="0" borderId="59" xfId="2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0" fontId="16" fillId="0" borderId="59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0" fillId="6" borderId="0" xfId="0" applyFont="1" applyFill="1" applyAlignment="1">
      <alignment horizontal="right" vertical="center"/>
    </xf>
    <xf numFmtId="0" fontId="10" fillId="6" borderId="60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left" vertical="center" shrinkToFit="1"/>
    </xf>
    <xf numFmtId="0" fontId="29" fillId="6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 shrinkToFit="1"/>
    </xf>
    <xf numFmtId="0" fontId="30" fillId="6" borderId="44" xfId="0" applyFont="1" applyFill="1" applyBorder="1" applyAlignment="1">
      <alignment horizontal="center" vertical="center" shrinkToFit="1"/>
    </xf>
    <xf numFmtId="0" fontId="16" fillId="3" borderId="5" xfId="0" applyFont="1" applyFill="1" applyBorder="1" applyAlignment="1" applyProtection="1">
      <alignment horizontal="center" vertical="center" wrapText="1"/>
      <protection locked="0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0" fontId="16" fillId="3" borderId="52" xfId="0" applyFont="1" applyFill="1" applyBorder="1" applyAlignment="1" applyProtection="1">
      <alignment horizontal="center" vertical="center" wrapText="1"/>
      <protection locked="0"/>
    </xf>
    <xf numFmtId="0" fontId="16" fillId="3" borderId="44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6" fillId="6" borderId="51" xfId="0" applyFont="1" applyFill="1" applyBorder="1" applyAlignment="1">
      <alignment horizontal="center" vertical="center"/>
    </xf>
    <xf numFmtId="0" fontId="16" fillId="0" borderId="61" xfId="8" applyFont="1" applyBorder="1" applyAlignment="1" applyProtection="1">
      <alignment horizontal="center" vertical="center"/>
      <protection locked="0"/>
    </xf>
    <xf numFmtId="0" fontId="16" fillId="0" borderId="66" xfId="8" applyFont="1" applyBorder="1" applyAlignment="1" applyProtection="1">
      <alignment horizontal="center" vertical="center"/>
      <protection locked="0"/>
    </xf>
    <xf numFmtId="0" fontId="16" fillId="2" borderId="67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3" borderId="67" xfId="0" applyFont="1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6" fillId="0" borderId="62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 shrinkToFit="1"/>
    </xf>
    <xf numFmtId="0" fontId="16" fillId="0" borderId="52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8" fillId="6" borderId="65" xfId="0" applyFont="1" applyFill="1" applyBorder="1" applyAlignment="1">
      <alignment horizontal="center" vertical="center"/>
    </xf>
    <xf numFmtId="0" fontId="18" fillId="6" borderId="56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10" fillId="6" borderId="62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56" xfId="0" applyFont="1" applyFill="1" applyBorder="1" applyAlignment="1">
      <alignment horizontal="center" vertical="center"/>
    </xf>
    <xf numFmtId="0" fontId="16" fillId="0" borderId="62" xfId="8" applyFont="1" applyBorder="1" applyAlignment="1" applyProtection="1">
      <alignment horizontal="center" vertical="center"/>
      <protection locked="0"/>
    </xf>
    <xf numFmtId="0" fontId="16" fillId="0" borderId="65" xfId="0" applyFont="1" applyBorder="1" applyAlignment="1">
      <alignment horizontal="center" vertical="center"/>
    </xf>
    <xf numFmtId="0" fontId="10" fillId="6" borderId="61" xfId="0" applyFont="1" applyFill="1" applyBorder="1" applyAlignment="1">
      <alignment horizontal="center" vertical="center"/>
    </xf>
    <xf numFmtId="0" fontId="10" fillId="6" borderId="63" xfId="0" applyFont="1" applyFill="1" applyBorder="1" applyAlignment="1">
      <alignment horizontal="center" vertical="center"/>
    </xf>
    <xf numFmtId="0" fontId="10" fillId="6" borderId="51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46" xfId="0" applyFont="1" applyFill="1" applyBorder="1" applyAlignment="1">
      <alignment horizontal="center" vertical="center"/>
    </xf>
    <xf numFmtId="0" fontId="10" fillId="2" borderId="5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0" fillId="2" borderId="8" xfId="0" applyFont="1" applyFill="1" applyBorder="1">
      <alignment vertical="center"/>
    </xf>
    <xf numFmtId="0" fontId="10" fillId="2" borderId="39" xfId="0" applyFont="1" applyFill="1" applyBorder="1">
      <alignment vertical="center"/>
    </xf>
    <xf numFmtId="0" fontId="10" fillId="6" borderId="0" xfId="0" applyFont="1" applyFill="1">
      <alignment vertical="center"/>
    </xf>
    <xf numFmtId="0" fontId="10" fillId="2" borderId="40" xfId="0" applyFont="1" applyFill="1" applyBorder="1">
      <alignment vertical="center"/>
    </xf>
    <xf numFmtId="0" fontId="10" fillId="2" borderId="52" xfId="0" applyFont="1" applyFill="1" applyBorder="1">
      <alignment vertical="center"/>
    </xf>
    <xf numFmtId="0" fontId="10" fillId="2" borderId="44" xfId="0" applyFont="1" applyFill="1" applyBorder="1">
      <alignment vertical="center"/>
    </xf>
    <xf numFmtId="0" fontId="10" fillId="2" borderId="55" xfId="0" applyFont="1" applyFill="1" applyBorder="1">
      <alignment vertical="center"/>
    </xf>
    <xf numFmtId="0" fontId="10" fillId="6" borderId="53" xfId="0" applyFont="1" applyFill="1" applyBorder="1" applyAlignment="1">
      <alignment horizontal="center" vertical="center"/>
    </xf>
    <xf numFmtId="0" fontId="10" fillId="6" borderId="57" xfId="0" applyFont="1" applyFill="1" applyBorder="1" applyAlignment="1">
      <alignment horizontal="center" vertical="center"/>
    </xf>
    <xf numFmtId="0" fontId="10" fillId="3" borderId="68" xfId="0" applyFont="1" applyFill="1" applyBorder="1" applyAlignment="1" applyProtection="1">
      <alignment horizontal="center" vertical="center" shrinkToFit="1"/>
      <protection locked="0"/>
    </xf>
    <xf numFmtId="0" fontId="10" fillId="3" borderId="24" xfId="0" applyFont="1" applyFill="1" applyBorder="1" applyAlignment="1" applyProtection="1">
      <alignment horizontal="center" vertical="center" shrinkToFit="1"/>
      <protection locked="0"/>
    </xf>
    <xf numFmtId="0" fontId="10" fillId="6" borderId="0" xfId="0" applyFont="1" applyFill="1" applyAlignment="1">
      <alignment horizontal="center" vertical="center"/>
    </xf>
    <xf numFmtId="0" fontId="10" fillId="6" borderId="60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left" vertical="center"/>
    </xf>
    <xf numFmtId="0" fontId="10" fillId="6" borderId="60" xfId="0" applyFont="1" applyFill="1" applyBorder="1" applyAlignment="1">
      <alignment horizontal="left" vertical="center"/>
    </xf>
    <xf numFmtId="0" fontId="13" fillId="0" borderId="43" xfId="1" applyFont="1" applyFill="1" applyBorder="1" applyAlignment="1" applyProtection="1">
      <alignment horizontal="left" vertical="center"/>
    </xf>
    <xf numFmtId="0" fontId="13" fillId="0" borderId="0" xfId="1" applyFont="1" applyFill="1" applyBorder="1" applyAlignment="1" applyProtection="1">
      <alignment horizontal="left" vertical="center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55" xfId="0" applyFont="1" applyFill="1" applyBorder="1" applyAlignment="1" applyProtection="1">
      <alignment horizontal="center" vertical="center" wrapText="1"/>
      <protection locked="0"/>
    </xf>
    <xf numFmtId="0" fontId="16" fillId="0" borderId="67" xfId="8" applyFont="1" applyBorder="1" applyAlignment="1" applyProtection="1">
      <alignment horizontal="center" vertical="center"/>
      <protection locked="0"/>
    </xf>
    <xf numFmtId="0" fontId="16" fillId="0" borderId="2" xfId="8" applyFont="1" applyBorder="1" applyAlignment="1" applyProtection="1">
      <alignment horizontal="center" vertical="center"/>
      <protection locked="0"/>
    </xf>
    <xf numFmtId="0" fontId="16" fillId="3" borderId="7" xfId="0" applyFont="1" applyFill="1" applyBorder="1" applyAlignment="1" applyProtection="1">
      <alignment horizontal="center" vertical="center"/>
      <protection locked="0"/>
    </xf>
    <xf numFmtId="0" fontId="16" fillId="3" borderId="31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56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/>
    </xf>
    <xf numFmtId="0" fontId="16" fillId="6" borderId="55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3" borderId="5" xfId="0" applyFont="1" applyFill="1" applyBorder="1" applyAlignment="1" applyProtection="1">
      <alignment horizontal="center" vertical="center"/>
      <protection locked="0"/>
    </xf>
    <xf numFmtId="0" fontId="16" fillId="3" borderId="6" xfId="0" applyFont="1" applyFill="1" applyBorder="1" applyAlignment="1" applyProtection="1">
      <alignment horizontal="center" vertical="center"/>
      <protection locked="0"/>
    </xf>
    <xf numFmtId="0" fontId="16" fillId="3" borderId="8" xfId="0" applyFont="1" applyFill="1" applyBorder="1" applyAlignment="1" applyProtection="1">
      <alignment horizontal="center" vertical="center"/>
      <protection locked="0"/>
    </xf>
    <xf numFmtId="0" fontId="16" fillId="3" borderId="52" xfId="0" applyFont="1" applyFill="1" applyBorder="1" applyAlignment="1" applyProtection="1">
      <alignment horizontal="center" vertical="center"/>
      <protection locked="0"/>
    </xf>
    <xf numFmtId="0" fontId="16" fillId="3" borderId="44" xfId="0" applyFont="1" applyFill="1" applyBorder="1" applyAlignment="1" applyProtection="1">
      <alignment horizontal="center" vertical="center"/>
      <protection locked="0"/>
    </xf>
    <xf numFmtId="0" fontId="16" fillId="3" borderId="55" xfId="0" applyFont="1" applyFill="1" applyBorder="1" applyAlignment="1" applyProtection="1">
      <alignment horizontal="center" vertical="center"/>
      <protection locked="0"/>
    </xf>
    <xf numFmtId="0" fontId="16" fillId="6" borderId="37" xfId="0" applyFont="1" applyFill="1" applyBorder="1" applyAlignment="1">
      <alignment horizontal="center" vertical="center"/>
    </xf>
    <xf numFmtId="0" fontId="16" fillId="6" borderId="56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 shrinkToFit="1"/>
    </xf>
    <xf numFmtId="0" fontId="10" fillId="2" borderId="64" xfId="0" applyFont="1" applyFill="1" applyBorder="1" applyAlignment="1">
      <alignment horizontal="center" vertical="center" shrinkToFit="1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52" xfId="0" applyFont="1" applyFill="1" applyBorder="1" applyAlignment="1">
      <alignment horizontal="center" vertical="center"/>
    </xf>
    <xf numFmtId="0" fontId="10" fillId="6" borderId="44" xfId="0" applyFont="1" applyFill="1" applyBorder="1" applyAlignment="1">
      <alignment horizontal="center" vertical="center"/>
    </xf>
    <xf numFmtId="0" fontId="10" fillId="6" borderId="55" xfId="0" applyFont="1" applyFill="1" applyBorder="1" applyAlignment="1">
      <alignment horizontal="center" vertical="center"/>
    </xf>
    <xf numFmtId="0" fontId="10" fillId="6" borderId="6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6" borderId="31" xfId="0" applyFont="1" applyFill="1" applyBorder="1" applyAlignment="1">
      <alignment horizontal="center" vertical="center"/>
    </xf>
    <xf numFmtId="0" fontId="16" fillId="6" borderId="49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/>
    </xf>
    <xf numFmtId="0" fontId="16" fillId="3" borderId="49" xfId="0" applyFont="1" applyFill="1" applyBorder="1" applyAlignment="1" applyProtection="1">
      <alignment horizontal="center" vertical="center"/>
      <protection locked="0"/>
    </xf>
    <xf numFmtId="0" fontId="16" fillId="2" borderId="64" xfId="0" applyFont="1" applyFill="1" applyBorder="1" applyAlignment="1">
      <alignment horizontal="center" vertical="center"/>
    </xf>
    <xf numFmtId="0" fontId="16" fillId="3" borderId="56" xfId="0" applyFont="1" applyFill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52" xfId="0" applyFont="1" applyBorder="1" applyAlignment="1" applyProtection="1">
      <alignment horizontal="center" vertical="center"/>
      <protection locked="0"/>
    </xf>
    <xf numFmtId="0" fontId="16" fillId="0" borderId="44" xfId="0" applyFont="1" applyBorder="1" applyAlignment="1" applyProtection="1">
      <alignment horizontal="center" vertical="center"/>
      <protection locked="0"/>
    </xf>
    <xf numFmtId="0" fontId="16" fillId="0" borderId="55" xfId="0" applyFont="1" applyBorder="1" applyAlignment="1" applyProtection="1">
      <alignment horizontal="center" vertical="center"/>
      <protection locked="0"/>
    </xf>
    <xf numFmtId="0" fontId="16" fillId="0" borderId="67" xfId="0" applyFont="1" applyBorder="1" applyAlignment="1" applyProtection="1">
      <alignment horizontal="center" vertical="center"/>
      <protection locked="0"/>
    </xf>
    <xf numFmtId="0" fontId="16" fillId="0" borderId="49" xfId="0" applyFont="1" applyBorder="1" applyAlignment="1" applyProtection="1">
      <alignment horizontal="center" vertical="center"/>
      <protection locked="0"/>
    </xf>
    <xf numFmtId="0" fontId="16" fillId="0" borderId="49" xfId="8" applyFont="1" applyBorder="1" applyAlignment="1" applyProtection="1">
      <alignment horizontal="center" vertical="center"/>
      <protection locked="0"/>
    </xf>
    <xf numFmtId="0" fontId="10" fillId="6" borderId="4" xfId="0" applyFont="1" applyFill="1" applyBorder="1" applyAlignment="1">
      <alignment horizontal="center" vertical="center"/>
    </xf>
    <xf numFmtId="0" fontId="16" fillId="0" borderId="4" xfId="8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2" borderId="69" xfId="0" applyFont="1" applyFill="1" applyBorder="1" applyAlignment="1">
      <alignment horizontal="center" vertical="center"/>
    </xf>
    <xf numFmtId="0" fontId="16" fillId="6" borderId="65" xfId="0" applyFont="1" applyFill="1" applyBorder="1" applyAlignment="1">
      <alignment horizontal="center" vertical="center"/>
    </xf>
    <xf numFmtId="0" fontId="16" fillId="3" borderId="65" xfId="0" applyFont="1" applyFill="1" applyBorder="1" applyAlignment="1" applyProtection="1">
      <alignment horizontal="center" vertical="center"/>
      <protection locked="0"/>
    </xf>
    <xf numFmtId="0" fontId="16" fillId="2" borderId="61" xfId="0" applyFont="1" applyFill="1" applyBorder="1" applyAlignment="1">
      <alignment horizontal="center" vertical="center"/>
    </xf>
    <xf numFmtId="0" fontId="16" fillId="6" borderId="62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6" fillId="6" borderId="4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6" borderId="52" xfId="0" applyFont="1" applyFill="1" applyBorder="1" applyAlignment="1">
      <alignment horizontal="center" vertical="center"/>
    </xf>
    <xf numFmtId="0" fontId="16" fillId="0" borderId="39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40" xfId="0" applyFont="1" applyBorder="1" applyAlignment="1" applyProtection="1">
      <alignment horizontal="center" vertical="center"/>
      <protection locked="0"/>
    </xf>
    <xf numFmtId="0" fontId="16" fillId="6" borderId="9" xfId="0" applyFont="1" applyFill="1" applyBorder="1" applyAlignment="1">
      <alignment horizontal="center" vertical="center"/>
    </xf>
    <xf numFmtId="0" fontId="16" fillId="6" borderId="46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6" fillId="3" borderId="59" xfId="0" applyFont="1" applyFill="1" applyBorder="1" applyAlignment="1" applyProtection="1">
      <alignment horizontal="center" vertical="center"/>
      <protection locked="0"/>
    </xf>
    <xf numFmtId="0" fontId="16" fillId="3" borderId="64" xfId="0" applyFont="1" applyFill="1" applyBorder="1" applyAlignment="1" applyProtection="1">
      <alignment horizontal="center" vertical="center"/>
      <protection locked="0"/>
    </xf>
    <xf numFmtId="0" fontId="10" fillId="6" borderId="67" xfId="0" applyFont="1" applyFill="1" applyBorder="1" applyAlignment="1">
      <alignment horizontal="center" vertical="center"/>
    </xf>
    <xf numFmtId="0" fontId="10" fillId="6" borderId="49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2" borderId="59" xfId="0" applyFont="1" applyFill="1" applyBorder="1" applyAlignment="1">
      <alignment horizontal="center" vertical="center" shrinkToFit="1"/>
    </xf>
    <xf numFmtId="0" fontId="16" fillId="2" borderId="64" xfId="0" applyFont="1" applyFill="1" applyBorder="1" applyAlignment="1">
      <alignment horizontal="center" vertical="center" shrinkToFit="1"/>
    </xf>
    <xf numFmtId="0" fontId="30" fillId="2" borderId="0" xfId="0" applyFont="1" applyFill="1" applyAlignment="1">
      <alignment horizontal="center" vertical="center"/>
    </xf>
    <xf numFmtId="0" fontId="30" fillId="2" borderId="44" xfId="0" applyFont="1" applyFill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40" xfId="0" applyFont="1" applyBorder="1">
      <alignment vertical="center"/>
    </xf>
    <xf numFmtId="0" fontId="10" fillId="0" borderId="53" xfId="0" applyFont="1" applyBorder="1" applyAlignment="1">
      <alignment horizontal="distributed" vertical="center" justifyLastLine="1" shrinkToFit="1"/>
    </xf>
    <xf numFmtId="0" fontId="10" fillId="0" borderId="57" xfId="0" applyFont="1" applyBorder="1" applyAlignment="1">
      <alignment horizontal="distributed" vertical="center" justifyLastLine="1" shrinkToFit="1"/>
    </xf>
    <xf numFmtId="0" fontId="10" fillId="0" borderId="5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 shrinkToFit="1"/>
    </xf>
    <xf numFmtId="0" fontId="10" fillId="0" borderId="53" xfId="0" applyFont="1" applyBorder="1" applyAlignment="1">
      <alignment horizontal="distributed" vertical="center" justifyLastLine="1"/>
    </xf>
    <xf numFmtId="0" fontId="10" fillId="0" borderId="54" xfId="0" applyFont="1" applyBorder="1" applyAlignment="1">
      <alignment horizontal="distributed" vertical="center" justifyLastLine="1"/>
    </xf>
    <xf numFmtId="0" fontId="10" fillId="0" borderId="57" xfId="0" applyFont="1" applyBorder="1" applyAlignment="1">
      <alignment horizontal="distributed" vertical="center" justifyLastLine="1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52" xfId="0" applyFont="1" applyBorder="1">
      <alignment vertical="center"/>
    </xf>
    <xf numFmtId="0" fontId="10" fillId="0" borderId="44" xfId="0" applyFont="1" applyBorder="1">
      <alignment vertical="center"/>
    </xf>
    <xf numFmtId="0" fontId="10" fillId="0" borderId="55" xfId="0" applyFont="1" applyBorder="1">
      <alignment vertical="center"/>
    </xf>
    <xf numFmtId="178" fontId="10" fillId="0" borderId="0" xfId="0" applyNumberFormat="1" applyFont="1" applyAlignment="1">
      <alignment horizontal="distributed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distributed" vertical="center" justifyLastLine="1"/>
    </xf>
    <xf numFmtId="0" fontId="10" fillId="0" borderId="7" xfId="0" applyFont="1" applyBorder="1" applyAlignment="1">
      <alignment horizontal="center" vertical="center" textRotation="255"/>
    </xf>
    <xf numFmtId="0" fontId="10" fillId="0" borderId="56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distributed" vertical="center" justifyLastLine="1"/>
    </xf>
    <xf numFmtId="0" fontId="24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distributed" vertical="center" justifyLastLine="1"/>
    </xf>
    <xf numFmtId="0" fontId="10" fillId="0" borderId="6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distributed" vertical="center" justifyLastLine="1"/>
    </xf>
    <xf numFmtId="0" fontId="10" fillId="0" borderId="52" xfId="0" applyFont="1" applyBorder="1" applyAlignment="1">
      <alignment horizontal="distributed" vertical="center" justifyLastLine="1"/>
    </xf>
    <xf numFmtId="0" fontId="10" fillId="0" borderId="44" xfId="0" applyFont="1" applyBorder="1" applyAlignment="1">
      <alignment horizontal="distributed" vertical="center" justifyLastLine="1"/>
    </xf>
    <xf numFmtId="0" fontId="10" fillId="0" borderId="55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Alignment="1">
      <alignment horizontal="left" vertical="center" readingOrder="1"/>
    </xf>
    <xf numFmtId="0" fontId="10" fillId="0" borderId="40" xfId="0" applyFont="1" applyBorder="1" applyAlignment="1">
      <alignment horizontal="left" vertical="center" readingOrder="1"/>
    </xf>
    <xf numFmtId="0" fontId="10" fillId="0" borderId="6" xfId="0" applyFont="1" applyBorder="1">
      <alignment vertical="center"/>
    </xf>
    <xf numFmtId="0" fontId="16" fillId="0" borderId="53" xfId="0" applyFont="1" applyBorder="1" applyAlignment="1">
      <alignment horizontal="distributed" vertical="center" justifyLastLine="1"/>
    </xf>
    <xf numFmtId="0" fontId="16" fillId="0" borderId="54" xfId="0" applyFont="1" applyBorder="1" applyAlignment="1">
      <alignment horizontal="distributed" vertical="center" justifyLastLine="1"/>
    </xf>
    <xf numFmtId="0" fontId="16" fillId="0" borderId="57" xfId="0" applyFont="1" applyBorder="1" applyAlignment="1">
      <alignment horizontal="distributed" vertical="center" justifyLastLine="1"/>
    </xf>
    <xf numFmtId="0" fontId="10" fillId="0" borderId="53" xfId="0" applyFont="1" applyBorder="1" applyAlignment="1">
      <alignment horizontal="center" vertical="center" justifyLastLine="1" shrinkToFit="1"/>
    </xf>
    <xf numFmtId="0" fontId="10" fillId="0" borderId="57" xfId="0" applyFont="1" applyBorder="1" applyAlignment="1">
      <alignment horizontal="center" vertical="center" justifyLastLine="1" shrinkToFit="1"/>
    </xf>
    <xf numFmtId="0" fontId="16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24" fillId="0" borderId="39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4" fillId="0" borderId="40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53" xfId="0" applyFont="1" applyBorder="1" applyAlignment="1">
      <alignment horizontal="center" vertical="center" justifyLastLine="1"/>
    </xf>
    <xf numFmtId="0" fontId="10" fillId="0" borderId="57" xfId="0" applyFont="1" applyBorder="1" applyAlignment="1">
      <alignment horizontal="center" vertical="center" justifyLastLine="1"/>
    </xf>
    <xf numFmtId="0" fontId="10" fillId="0" borderId="65" xfId="0" applyFont="1" applyBorder="1">
      <alignment vertical="center"/>
    </xf>
    <xf numFmtId="0" fontId="10" fillId="0" borderId="56" xfId="0" applyFont="1" applyBorder="1">
      <alignment vertical="center"/>
    </xf>
    <xf numFmtId="0" fontId="23" fillId="0" borderId="0" xfId="0" applyFont="1">
      <alignment vertical="center"/>
    </xf>
    <xf numFmtId="0" fontId="10" fillId="0" borderId="44" xfId="0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177" fontId="6" fillId="0" borderId="1" xfId="0" applyNumberFormat="1" applyFont="1" applyBorder="1" applyAlignment="1">
      <alignment horizontal="center" vertical="center" textRotation="255" shrinkToFit="1"/>
    </xf>
    <xf numFmtId="177" fontId="6" fillId="0" borderId="2" xfId="0" applyNumberFormat="1" applyFont="1" applyBorder="1" applyAlignment="1">
      <alignment horizontal="center" vertical="center" textRotation="255" shrinkToFit="1"/>
    </xf>
  </cellXfs>
  <cellStyles count="9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0000000-0005-0000-0000-000006000000}"/>
    <cellStyle name="標準 7" xfId="7" xr:uid="{00000000-0005-0000-0000-000007000000}"/>
    <cellStyle name="標準_2006.推薦エントリーシート(改訂版）" xfId="8" xr:uid="{00000000-0005-0000-0000-000008000000}"/>
  </cellStyles>
  <dxfs count="6">
    <dxf>
      <font>
        <color theme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363416</xdr:colOff>
      <xdr:row>1</xdr:row>
      <xdr:rowOff>87924</xdr:rowOff>
    </xdr:from>
    <xdr:to>
      <xdr:col>17</xdr:col>
      <xdr:colOff>211016</xdr:colOff>
      <xdr:row>22</xdr:row>
      <xdr:rowOff>121242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F3EE657-0424-7161-1A1E-C3FADC546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816" y="257909"/>
          <a:ext cx="7772400" cy="3602995"/>
        </a:xfrm>
        <a:prstGeom prst="rect">
          <a:avLst/>
        </a:prstGeom>
      </xdr:spPr>
    </xdr:pic>
    <xdr:clientData/>
  </xdr:twoCellAnchor>
  <xdr:twoCellAnchor>
    <xdr:from>
      <xdr:col>5</xdr:col>
      <xdr:colOff>55958</xdr:colOff>
      <xdr:row>3</xdr:row>
      <xdr:rowOff>137838</xdr:rowOff>
    </xdr:from>
    <xdr:to>
      <xdr:col>5</xdr:col>
      <xdr:colOff>386953</xdr:colOff>
      <xdr:row>5</xdr:row>
      <xdr:rowOff>20608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479005" y="655760"/>
          <a:ext cx="330995" cy="228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900" b="1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4</xdr:col>
      <xdr:colOff>209550</xdr:colOff>
      <xdr:row>4</xdr:row>
      <xdr:rowOff>145324</xdr:rowOff>
    </xdr:from>
    <xdr:to>
      <xdr:col>5</xdr:col>
      <xdr:colOff>108798</xdr:colOff>
      <xdr:row>5</xdr:row>
      <xdr:rowOff>5129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11" idx="1"/>
          <a:endCxn id="47" idx="1"/>
        </xdr:cNvCxnSpPr>
      </xdr:nvCxnSpPr>
      <xdr:spPr>
        <a:xfrm flipV="1">
          <a:off x="2647950" y="825262"/>
          <a:ext cx="508848" cy="29790"/>
        </a:xfrm>
        <a:prstGeom prst="straightConnector1">
          <a:avLst/>
        </a:prstGeom>
        <a:ln w="12700">
          <a:solidFill>
            <a:srgbClr val="FF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206410</xdr:colOff>
      <xdr:row>7</xdr:row>
      <xdr:rowOff>94493</xdr:rowOff>
    </xdr:from>
    <xdr:to>
      <xdr:col>5</xdr:col>
      <xdr:colOff>120704</xdr:colOff>
      <xdr:row>8</xdr:row>
      <xdr:rowOff>5233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stCxn id="13" idx="1"/>
          <a:endCxn id="40" idx="1"/>
        </xdr:cNvCxnSpPr>
      </xdr:nvCxnSpPr>
      <xdr:spPr>
        <a:xfrm flipV="1">
          <a:off x="2644810" y="1284385"/>
          <a:ext cx="523894" cy="80725"/>
        </a:xfrm>
        <a:prstGeom prst="straightConnector1">
          <a:avLst/>
        </a:prstGeom>
        <a:ln w="12700">
          <a:solidFill>
            <a:srgbClr val="FF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4397</xdr:colOff>
      <xdr:row>4</xdr:row>
      <xdr:rowOff>16120</xdr:rowOff>
    </xdr:from>
    <xdr:to>
      <xdr:col>4</xdr:col>
      <xdr:colOff>209550</xdr:colOff>
      <xdr:row>5</xdr:row>
      <xdr:rowOff>164123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442797" y="696058"/>
          <a:ext cx="205153" cy="317988"/>
        </a:xfrm>
        <a:prstGeom prst="rightBrace">
          <a:avLst>
            <a:gd name="adj1" fmla="val 26190"/>
            <a:gd name="adj2" fmla="val 50000"/>
          </a:avLst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1257</xdr:colOff>
      <xdr:row>7</xdr:row>
      <xdr:rowOff>16956</xdr:rowOff>
    </xdr:from>
    <xdr:to>
      <xdr:col>4</xdr:col>
      <xdr:colOff>206410</xdr:colOff>
      <xdr:row>8</xdr:row>
      <xdr:rowOff>163495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39657" y="1206848"/>
          <a:ext cx="205153" cy="316524"/>
        </a:xfrm>
        <a:prstGeom prst="rightBrace">
          <a:avLst>
            <a:gd name="adj1" fmla="val 26190"/>
            <a:gd name="adj2" fmla="val 50000"/>
          </a:avLst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222738</xdr:colOff>
      <xdr:row>12</xdr:row>
      <xdr:rowOff>128954</xdr:rowOff>
    </xdr:from>
    <xdr:to>
      <xdr:col>4</xdr:col>
      <xdr:colOff>562708</xdr:colOff>
      <xdr:row>13</xdr:row>
      <xdr:rowOff>5546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stCxn id="42" idx="1"/>
        </xdr:cNvCxnSpPr>
      </xdr:nvCxnSpPr>
      <xdr:spPr>
        <a:xfrm flipV="1">
          <a:off x="2661138" y="2168769"/>
          <a:ext cx="339970" cy="46577"/>
        </a:xfrm>
        <a:prstGeom prst="straightConnector1">
          <a:avLst/>
        </a:prstGeom>
        <a:ln w="12700">
          <a:solidFill>
            <a:srgbClr val="FF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88660</xdr:colOff>
      <xdr:row>6</xdr:row>
      <xdr:rowOff>7844</xdr:rowOff>
    </xdr:from>
    <xdr:to>
      <xdr:col>5</xdr:col>
      <xdr:colOff>391027</xdr:colOff>
      <xdr:row>7</xdr:row>
      <xdr:rowOff>61062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522673" y="1030528"/>
          <a:ext cx="302367" cy="2236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900" b="1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5</xdr:col>
      <xdr:colOff>42264</xdr:colOff>
      <xdr:row>9</xdr:row>
      <xdr:rowOff>88500</xdr:rowOff>
    </xdr:from>
    <xdr:to>
      <xdr:col>5</xdr:col>
      <xdr:colOff>345565</xdr:colOff>
      <xdr:row>10</xdr:row>
      <xdr:rowOff>145442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090264" y="1618362"/>
          <a:ext cx="303301" cy="226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900" b="1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4</xdr:col>
      <xdr:colOff>586154</xdr:colOff>
      <xdr:row>9</xdr:row>
      <xdr:rowOff>64399</xdr:rowOff>
    </xdr:from>
    <xdr:to>
      <xdr:col>21</xdr:col>
      <xdr:colOff>99950</xdr:colOff>
      <xdr:row>22</xdr:row>
      <xdr:rowOff>146538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024554" y="1594261"/>
          <a:ext cx="9876996" cy="2291939"/>
        </a:xfrm>
        <a:prstGeom prst="roundRect">
          <a:avLst>
            <a:gd name="adj" fmla="val 2209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120704</xdr:colOff>
      <xdr:row>6</xdr:row>
      <xdr:rowOff>13139</xdr:rowOff>
    </xdr:from>
    <xdr:to>
      <xdr:col>13</xdr:col>
      <xdr:colOff>316523</xdr:colOff>
      <xdr:row>9</xdr:row>
      <xdr:rowOff>5861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168704" y="1033047"/>
          <a:ext cx="5072619" cy="502676"/>
        </a:xfrm>
        <a:prstGeom prst="roundRect">
          <a:avLst>
            <a:gd name="adj" fmla="val 12894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6733</xdr:colOff>
      <xdr:row>11</xdr:row>
      <xdr:rowOff>11091</xdr:rowOff>
    </xdr:from>
    <xdr:to>
      <xdr:col>4</xdr:col>
      <xdr:colOff>222738</xdr:colOff>
      <xdr:row>15</xdr:row>
      <xdr:rowOff>0</xdr:rowOff>
    </xdr:to>
    <xdr:sp macro="" textlink="">
      <xdr:nvSpPr>
        <xdr:cNvPr id="42" name="右中かっこ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2445133" y="1880922"/>
          <a:ext cx="216005" cy="668847"/>
        </a:xfrm>
        <a:prstGeom prst="rightBrace">
          <a:avLst>
            <a:gd name="adj1" fmla="val 26190"/>
            <a:gd name="adj2" fmla="val 50000"/>
          </a:avLst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108798</xdr:colOff>
      <xdr:row>3</xdr:row>
      <xdr:rowOff>144108</xdr:rowOff>
    </xdr:from>
    <xdr:to>
      <xdr:col>8</xdr:col>
      <xdr:colOff>586153</xdr:colOff>
      <xdr:row>5</xdr:row>
      <xdr:rowOff>146539</xdr:rowOff>
    </xdr:to>
    <xdr:sp macro="" textlink="">
      <xdr:nvSpPr>
        <xdr:cNvPr id="47" name="角丸四角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3156798" y="654062"/>
          <a:ext cx="2306155" cy="342400"/>
        </a:xfrm>
        <a:prstGeom prst="roundRect">
          <a:avLst>
            <a:gd name="adj" fmla="val 28361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E27"/>
  <sheetViews>
    <sheetView tabSelected="1" zoomScale="130" zoomScaleNormal="130" workbookViewId="0">
      <selection activeCell="G26" sqref="G26"/>
    </sheetView>
  </sheetViews>
  <sheetFormatPr defaultRowHeight="13.5" x14ac:dyDescent="0.15"/>
  <sheetData>
    <row r="1" spans="1:5" x14ac:dyDescent="0.15">
      <c r="A1" s="223" t="s">
        <v>204</v>
      </c>
      <c r="B1" s="223"/>
      <c r="C1" s="223"/>
      <c r="D1" s="223"/>
    </row>
    <row r="2" spans="1:5" x14ac:dyDescent="0.15">
      <c r="A2" s="223" t="s">
        <v>205</v>
      </c>
      <c r="B2" s="223"/>
      <c r="C2" s="223"/>
      <c r="D2" s="223"/>
    </row>
    <row r="4" spans="1:5" ht="13.5" customHeight="1" x14ac:dyDescent="0.15"/>
    <row r="5" spans="1:5" ht="13.5" customHeight="1" x14ac:dyDescent="0.15">
      <c r="A5" s="224" t="s">
        <v>237</v>
      </c>
      <c r="B5" s="224"/>
      <c r="C5" s="224"/>
      <c r="D5" s="224"/>
      <c r="E5" s="220"/>
    </row>
    <row r="6" spans="1:5" ht="13.5" customHeight="1" x14ac:dyDescent="0.15">
      <c r="A6" s="224"/>
      <c r="B6" s="224"/>
      <c r="C6" s="224"/>
      <c r="D6" s="224"/>
      <c r="E6" s="220"/>
    </row>
    <row r="7" spans="1:5" ht="13.5" customHeight="1" x14ac:dyDescent="0.15">
      <c r="E7" s="219"/>
    </row>
    <row r="8" spans="1:5" ht="13.5" customHeight="1" x14ac:dyDescent="0.15">
      <c r="A8" s="222" t="s">
        <v>239</v>
      </c>
      <c r="B8" s="222"/>
      <c r="C8" s="222"/>
      <c r="D8" s="222"/>
      <c r="E8" s="219"/>
    </row>
    <row r="9" spans="1:5" ht="13.5" customHeight="1" x14ac:dyDescent="0.15">
      <c r="A9" s="222"/>
      <c r="B9" s="222"/>
      <c r="C9" s="222"/>
      <c r="D9" s="222"/>
      <c r="E9" s="219"/>
    </row>
    <row r="10" spans="1:5" ht="13.5" customHeight="1" x14ac:dyDescent="0.15">
      <c r="A10" s="222"/>
      <c r="B10" s="222"/>
      <c r="C10" s="222"/>
      <c r="D10" s="222"/>
      <c r="E10" s="219"/>
    </row>
    <row r="11" spans="1:5" ht="13.5" customHeight="1" x14ac:dyDescent="0.15">
      <c r="A11" s="222"/>
      <c r="B11" s="222"/>
      <c r="C11" s="222"/>
      <c r="D11" s="222"/>
      <c r="E11" s="219"/>
    </row>
    <row r="12" spans="1:5" ht="13.5" customHeight="1" x14ac:dyDescent="0.15">
      <c r="A12" s="224" t="s">
        <v>238</v>
      </c>
      <c r="B12" s="224"/>
      <c r="C12" s="224"/>
      <c r="D12" s="224"/>
      <c r="E12" s="219"/>
    </row>
    <row r="13" spans="1:5" ht="13.5" customHeight="1" x14ac:dyDescent="0.15">
      <c r="A13" s="224"/>
      <c r="B13" s="224"/>
      <c r="C13" s="224"/>
      <c r="D13" s="224"/>
      <c r="E13" s="219"/>
    </row>
    <row r="14" spans="1:5" ht="13.5" customHeight="1" x14ac:dyDescent="0.15">
      <c r="A14" s="224"/>
      <c r="B14" s="224"/>
      <c r="C14" s="224"/>
      <c r="D14" s="224"/>
      <c r="E14" s="219"/>
    </row>
    <row r="15" spans="1:5" ht="13.5" customHeight="1" x14ac:dyDescent="0.15">
      <c r="A15" s="224"/>
      <c r="B15" s="224"/>
      <c r="C15" s="224"/>
      <c r="D15" s="224"/>
      <c r="E15" s="219"/>
    </row>
    <row r="16" spans="1:5" ht="13.5" customHeight="1" x14ac:dyDescent="0.15">
      <c r="B16" s="221"/>
      <c r="C16" s="221"/>
      <c r="D16" s="221"/>
      <c r="E16" s="219"/>
    </row>
    <row r="17" spans="1:4" ht="13.5" customHeight="1" x14ac:dyDescent="0.15">
      <c r="A17" s="222" t="s">
        <v>236</v>
      </c>
      <c r="B17" s="222"/>
      <c r="C17" s="222"/>
      <c r="D17" s="222"/>
    </row>
    <row r="18" spans="1:4" ht="13.5" customHeight="1" x14ac:dyDescent="0.15">
      <c r="A18" s="222"/>
      <c r="B18" s="222"/>
      <c r="C18" s="222"/>
      <c r="D18" s="222"/>
    </row>
    <row r="19" spans="1:4" ht="13.5" customHeight="1" x14ac:dyDescent="0.15">
      <c r="A19" s="222"/>
      <c r="B19" s="222"/>
      <c r="C19" s="222"/>
      <c r="D19" s="222"/>
    </row>
    <row r="20" spans="1:4" ht="13.5" customHeight="1" x14ac:dyDescent="0.15">
      <c r="A20" s="222"/>
      <c r="B20" s="222"/>
      <c r="C20" s="222"/>
      <c r="D20" s="222"/>
    </row>
    <row r="21" spans="1:4" ht="13.5" customHeight="1" x14ac:dyDescent="0.15">
      <c r="A21" s="13"/>
      <c r="B21" s="13"/>
    </row>
    <row r="22" spans="1:4" ht="13.5" customHeight="1" x14ac:dyDescent="0.15">
      <c r="A22" s="13"/>
      <c r="B22" s="13"/>
    </row>
    <row r="23" spans="1:4" ht="13.5" customHeight="1" x14ac:dyDescent="0.15">
      <c r="A23" s="13"/>
      <c r="B23" s="13"/>
    </row>
    <row r="24" spans="1:4" ht="13.5" customHeight="1" x14ac:dyDescent="0.15">
      <c r="A24" s="13"/>
      <c r="B24" s="13"/>
    </row>
    <row r="25" spans="1:4" ht="13.5" customHeight="1" x14ac:dyDescent="0.15">
      <c r="A25" s="13"/>
      <c r="B25" s="13"/>
    </row>
    <row r="26" spans="1:4" ht="13.5" customHeight="1" x14ac:dyDescent="0.15">
      <c r="A26" s="13"/>
      <c r="B26" s="13"/>
    </row>
    <row r="27" spans="1:4" ht="13.5" customHeight="1" x14ac:dyDescent="0.15">
      <c r="A27" s="13"/>
      <c r="B27" s="13"/>
    </row>
  </sheetData>
  <mergeCells count="6">
    <mergeCell ref="A17:D20"/>
    <mergeCell ref="A1:D1"/>
    <mergeCell ref="A2:D2"/>
    <mergeCell ref="A5:D6"/>
    <mergeCell ref="A8:D11"/>
    <mergeCell ref="A12:D15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L26"/>
  <sheetViews>
    <sheetView zoomScaleNormal="100" workbookViewId="0">
      <selection activeCell="F14" sqref="F14"/>
    </sheetView>
  </sheetViews>
  <sheetFormatPr defaultColWidth="9" defaultRowHeight="15" x14ac:dyDescent="0.15"/>
  <cols>
    <col min="1" max="1" width="9" style="21" bestFit="1" customWidth="1"/>
    <col min="2" max="2" width="17.25" style="21" bestFit="1" customWidth="1"/>
    <col min="3" max="3" width="13" style="21" bestFit="1" customWidth="1"/>
    <col min="4" max="4" width="9" style="21" bestFit="1" customWidth="1"/>
    <col min="5" max="5" width="9.5" style="21" bestFit="1" customWidth="1"/>
    <col min="6" max="6" width="40.75" style="21" bestFit="1" customWidth="1"/>
    <col min="7" max="7" width="18.625" style="21" bestFit="1" customWidth="1"/>
    <col min="8" max="8" width="19.375" style="21" bestFit="1" customWidth="1"/>
    <col min="9" max="9" width="12.25" style="21" customWidth="1"/>
    <col min="10" max="10" width="7.75" style="21" customWidth="1"/>
    <col min="11" max="11" width="11.875" style="21" bestFit="1" customWidth="1"/>
    <col min="12" max="12" width="4" style="21" bestFit="1" customWidth="1"/>
    <col min="13" max="16384" width="9" style="21"/>
  </cols>
  <sheetData>
    <row r="1" spans="1:12" ht="13.5" customHeight="1" x14ac:dyDescent="0.15">
      <c r="A1" s="14" t="s">
        <v>9</v>
      </c>
      <c r="B1" s="226" t="s">
        <v>148</v>
      </c>
      <c r="C1" s="227"/>
      <c r="D1" s="15" t="s">
        <v>149</v>
      </c>
      <c r="E1" s="16" t="s">
        <v>2</v>
      </c>
      <c r="F1" s="17" t="s">
        <v>1</v>
      </c>
      <c r="G1" s="16" t="s">
        <v>55</v>
      </c>
      <c r="H1" s="18" t="s">
        <v>56</v>
      </c>
      <c r="I1" s="19"/>
      <c r="J1" s="19"/>
      <c r="K1" s="20"/>
      <c r="L1" s="20"/>
    </row>
    <row r="2" spans="1:12" ht="15" customHeight="1" x14ac:dyDescent="0.15">
      <c r="A2" s="22">
        <v>459</v>
      </c>
      <c r="B2" s="23" t="s">
        <v>153</v>
      </c>
      <c r="C2" s="24" t="s">
        <v>0</v>
      </c>
      <c r="D2" s="25" t="s">
        <v>37</v>
      </c>
      <c r="E2" s="26"/>
      <c r="F2" s="27"/>
      <c r="G2" s="26"/>
      <c r="H2" s="28"/>
      <c r="I2" s="19"/>
      <c r="J2" s="225" t="s">
        <v>203</v>
      </c>
      <c r="K2" s="225"/>
      <c r="L2" s="20"/>
    </row>
    <row r="3" spans="1:12" ht="15" customHeight="1" x14ac:dyDescent="0.15">
      <c r="A3" s="29">
        <v>480</v>
      </c>
      <c r="B3" s="30" t="s">
        <v>154</v>
      </c>
      <c r="C3" s="31" t="s">
        <v>0</v>
      </c>
      <c r="D3" s="32" t="s">
        <v>150</v>
      </c>
      <c r="E3" s="33"/>
      <c r="F3" s="34"/>
      <c r="G3" s="33"/>
      <c r="H3" s="35"/>
      <c r="I3" s="19"/>
      <c r="J3" s="225"/>
      <c r="K3" s="225"/>
    </row>
    <row r="4" spans="1:12" ht="15" customHeight="1" x14ac:dyDescent="0.25">
      <c r="A4" s="29">
        <v>489</v>
      </c>
      <c r="B4" s="30" t="s">
        <v>155</v>
      </c>
      <c r="C4" s="31" t="s">
        <v>0</v>
      </c>
      <c r="D4" s="32" t="s">
        <v>38</v>
      </c>
      <c r="E4" s="36" t="s">
        <v>180</v>
      </c>
      <c r="F4" s="37" t="s">
        <v>62</v>
      </c>
      <c r="G4" s="38" t="s">
        <v>72</v>
      </c>
      <c r="H4" s="39" t="s">
        <v>73</v>
      </c>
      <c r="I4" s="19"/>
      <c r="J4" s="225"/>
      <c r="K4" s="225"/>
    </row>
    <row r="5" spans="1:12" ht="15" customHeight="1" x14ac:dyDescent="0.25">
      <c r="A5" s="29">
        <v>490</v>
      </c>
      <c r="B5" s="30" t="s">
        <v>156</v>
      </c>
      <c r="C5" s="31" t="s">
        <v>0</v>
      </c>
      <c r="D5" s="32" t="s">
        <v>176</v>
      </c>
      <c r="E5" s="36" t="s">
        <v>181</v>
      </c>
      <c r="F5" s="37" t="s">
        <v>63</v>
      </c>
      <c r="G5" s="38" t="s">
        <v>27</v>
      </c>
      <c r="H5" s="39" t="s">
        <v>28</v>
      </c>
      <c r="I5" s="19"/>
      <c r="J5" s="225"/>
      <c r="K5" s="225"/>
    </row>
    <row r="6" spans="1:12" ht="15" customHeight="1" x14ac:dyDescent="0.25">
      <c r="A6" s="40">
        <v>491</v>
      </c>
      <c r="B6" s="41" t="s">
        <v>157</v>
      </c>
      <c r="C6" s="42" t="s">
        <v>0</v>
      </c>
      <c r="D6" s="43" t="s">
        <v>177</v>
      </c>
      <c r="E6" s="44" t="s">
        <v>182</v>
      </c>
      <c r="F6" s="45" t="s">
        <v>64</v>
      </c>
      <c r="G6" s="46" t="s">
        <v>197</v>
      </c>
      <c r="H6" s="47" t="s">
        <v>69</v>
      </c>
      <c r="I6" s="19"/>
      <c r="J6" s="225"/>
      <c r="K6" s="225"/>
    </row>
    <row r="7" spans="1:12" ht="15" customHeight="1" x14ac:dyDescent="0.25">
      <c r="A7" s="48">
        <v>492</v>
      </c>
      <c r="B7" s="49" t="s">
        <v>158</v>
      </c>
      <c r="C7" s="50" t="s">
        <v>0</v>
      </c>
      <c r="D7" s="51" t="s">
        <v>178</v>
      </c>
      <c r="E7" s="52" t="s">
        <v>183</v>
      </c>
      <c r="F7" s="53" t="s">
        <v>65</v>
      </c>
      <c r="G7" s="54" t="s">
        <v>70</v>
      </c>
      <c r="H7" s="55" t="s">
        <v>71</v>
      </c>
      <c r="I7" s="19"/>
      <c r="J7" s="225"/>
      <c r="K7" s="225"/>
    </row>
    <row r="8" spans="1:12" ht="15" customHeight="1" x14ac:dyDescent="0.15">
      <c r="A8" s="29">
        <v>493</v>
      </c>
      <c r="B8" s="30" t="s">
        <v>159</v>
      </c>
      <c r="C8" s="31" t="s">
        <v>0</v>
      </c>
      <c r="D8" s="32" t="s">
        <v>179</v>
      </c>
      <c r="E8" s="56" t="s">
        <v>184</v>
      </c>
      <c r="F8" s="57" t="s">
        <v>66</v>
      </c>
      <c r="G8" s="38" t="s">
        <v>74</v>
      </c>
      <c r="H8" s="39" t="s">
        <v>75</v>
      </c>
      <c r="I8" s="19"/>
      <c r="J8" s="225"/>
      <c r="K8" s="225"/>
    </row>
    <row r="9" spans="1:12" ht="15" customHeight="1" x14ac:dyDescent="0.15">
      <c r="A9" s="29">
        <v>494</v>
      </c>
      <c r="B9" s="30" t="s">
        <v>160</v>
      </c>
      <c r="C9" s="31" t="s">
        <v>0</v>
      </c>
      <c r="D9" s="32" t="s">
        <v>39</v>
      </c>
      <c r="E9" s="56" t="s">
        <v>185</v>
      </c>
      <c r="F9" s="57" t="s">
        <v>86</v>
      </c>
      <c r="G9" s="38" t="s">
        <v>80</v>
      </c>
      <c r="H9" s="39" t="s">
        <v>81</v>
      </c>
      <c r="I9" s="19"/>
      <c r="J9" s="225"/>
      <c r="K9" s="225"/>
    </row>
    <row r="10" spans="1:12" ht="15" customHeight="1" x14ac:dyDescent="0.15">
      <c r="A10" s="29">
        <v>495</v>
      </c>
      <c r="B10" s="30" t="s">
        <v>161</v>
      </c>
      <c r="C10" s="31" t="s">
        <v>0</v>
      </c>
      <c r="D10" s="32" t="s">
        <v>40</v>
      </c>
      <c r="E10" s="56" t="s">
        <v>186</v>
      </c>
      <c r="F10" s="57" t="s">
        <v>87</v>
      </c>
      <c r="G10" s="38" t="s">
        <v>82</v>
      </c>
      <c r="H10" s="39" t="s">
        <v>83</v>
      </c>
      <c r="I10" s="19"/>
      <c r="J10" s="225"/>
      <c r="K10" s="225"/>
    </row>
    <row r="11" spans="1:12" ht="15" customHeight="1" x14ac:dyDescent="0.15">
      <c r="A11" s="58">
        <v>496</v>
      </c>
      <c r="B11" s="59" t="s">
        <v>162</v>
      </c>
      <c r="C11" s="60" t="s">
        <v>0</v>
      </c>
      <c r="D11" s="61" t="s">
        <v>41</v>
      </c>
      <c r="E11" s="62"/>
      <c r="F11" s="63"/>
      <c r="G11" s="64"/>
      <c r="H11" s="65"/>
      <c r="I11" s="19"/>
      <c r="J11" s="225"/>
      <c r="K11" s="225"/>
    </row>
    <row r="12" spans="1:12" ht="15" customHeight="1" x14ac:dyDescent="0.25">
      <c r="A12" s="22">
        <v>497</v>
      </c>
      <c r="B12" s="23" t="s">
        <v>163</v>
      </c>
      <c r="C12" s="24" t="s">
        <v>0</v>
      </c>
      <c r="D12" s="25" t="s">
        <v>200</v>
      </c>
      <c r="E12" s="66" t="s">
        <v>187</v>
      </c>
      <c r="F12" s="67" t="s">
        <v>88</v>
      </c>
      <c r="G12" s="68" t="s">
        <v>76</v>
      </c>
      <c r="H12" s="69" t="s">
        <v>77</v>
      </c>
      <c r="I12" s="19"/>
      <c r="J12" s="225"/>
      <c r="K12" s="225"/>
    </row>
    <row r="13" spans="1:12" ht="15" customHeight="1" x14ac:dyDescent="0.25">
      <c r="A13" s="29">
        <v>498</v>
      </c>
      <c r="B13" s="30" t="s">
        <v>164</v>
      </c>
      <c r="C13" s="31" t="s">
        <v>0</v>
      </c>
      <c r="D13" s="32" t="s">
        <v>151</v>
      </c>
      <c r="E13" s="36" t="s">
        <v>188</v>
      </c>
      <c r="F13" s="37" t="s">
        <v>89</v>
      </c>
      <c r="G13" s="38" t="s">
        <v>84</v>
      </c>
      <c r="H13" s="39" t="s">
        <v>85</v>
      </c>
      <c r="I13" s="19"/>
      <c r="J13" s="225"/>
      <c r="K13" s="225"/>
    </row>
    <row r="14" spans="1:12" ht="15" customHeight="1" x14ac:dyDescent="0.25">
      <c r="A14" s="29">
        <v>499</v>
      </c>
      <c r="B14" s="30" t="s">
        <v>165</v>
      </c>
      <c r="C14" s="31" t="s">
        <v>0</v>
      </c>
      <c r="D14" s="32" t="s">
        <v>42</v>
      </c>
      <c r="E14" s="36" t="s">
        <v>189</v>
      </c>
      <c r="F14" s="37" t="s">
        <v>90</v>
      </c>
      <c r="G14" s="38" t="s">
        <v>67</v>
      </c>
      <c r="H14" s="39" t="s">
        <v>68</v>
      </c>
      <c r="I14" s="19"/>
      <c r="J14" s="225"/>
      <c r="K14" s="225"/>
    </row>
    <row r="15" spans="1:12" ht="15" customHeight="1" x14ac:dyDescent="0.15">
      <c r="A15" s="29">
        <v>500</v>
      </c>
      <c r="B15" s="30" t="s">
        <v>166</v>
      </c>
      <c r="C15" s="31" t="s">
        <v>0</v>
      </c>
      <c r="D15" s="32" t="s">
        <v>43</v>
      </c>
      <c r="E15" s="56" t="s">
        <v>190</v>
      </c>
      <c r="F15" s="57" t="s">
        <v>91</v>
      </c>
      <c r="G15" s="38" t="s">
        <v>92</v>
      </c>
      <c r="H15" s="39" t="s">
        <v>93</v>
      </c>
      <c r="I15" s="19"/>
      <c r="J15" s="225"/>
      <c r="K15" s="225"/>
    </row>
    <row r="16" spans="1:12" ht="15" customHeight="1" x14ac:dyDescent="0.15">
      <c r="A16" s="40">
        <v>501</v>
      </c>
      <c r="B16" s="41" t="s">
        <v>167</v>
      </c>
      <c r="C16" s="42" t="s">
        <v>0</v>
      </c>
      <c r="D16" s="43" t="s">
        <v>44</v>
      </c>
      <c r="E16" s="70" t="s">
        <v>191</v>
      </c>
      <c r="F16" s="71" t="s">
        <v>61</v>
      </c>
      <c r="G16" s="46" t="s">
        <v>59</v>
      </c>
      <c r="H16" s="47" t="s">
        <v>60</v>
      </c>
      <c r="I16" s="19"/>
      <c r="J16" s="225"/>
      <c r="K16" s="225"/>
    </row>
    <row r="17" spans="1:11" ht="15" customHeight="1" x14ac:dyDescent="0.15">
      <c r="A17" s="48">
        <v>502</v>
      </c>
      <c r="B17" s="49" t="s">
        <v>168</v>
      </c>
      <c r="C17" s="50" t="s">
        <v>0</v>
      </c>
      <c r="D17" s="51" t="s">
        <v>45</v>
      </c>
      <c r="E17" s="72"/>
      <c r="F17" s="73"/>
      <c r="G17" s="74"/>
      <c r="H17" s="75"/>
      <c r="I17" s="19"/>
      <c r="J17" s="225"/>
      <c r="K17" s="225"/>
    </row>
    <row r="18" spans="1:11" ht="15" customHeight="1" x14ac:dyDescent="0.25">
      <c r="A18" s="29">
        <v>504</v>
      </c>
      <c r="B18" s="30" t="s">
        <v>169</v>
      </c>
      <c r="C18" s="31" t="s">
        <v>0</v>
      </c>
      <c r="D18" s="32" t="s">
        <v>46</v>
      </c>
      <c r="E18" s="36" t="s">
        <v>196</v>
      </c>
      <c r="F18" s="37" t="s">
        <v>97</v>
      </c>
      <c r="G18" s="38" t="s">
        <v>78</v>
      </c>
      <c r="H18" s="39" t="s">
        <v>79</v>
      </c>
      <c r="I18" s="19"/>
      <c r="J18" s="225"/>
      <c r="K18" s="225"/>
    </row>
    <row r="19" spans="1:11" ht="15" customHeight="1" x14ac:dyDescent="0.25">
      <c r="A19" s="29">
        <v>506</v>
      </c>
      <c r="B19" s="30" t="s">
        <v>170</v>
      </c>
      <c r="C19" s="31" t="s">
        <v>0</v>
      </c>
      <c r="D19" s="32" t="s">
        <v>47</v>
      </c>
      <c r="E19" s="36" t="s">
        <v>192</v>
      </c>
      <c r="F19" s="37" t="s">
        <v>98</v>
      </c>
      <c r="G19" s="56" t="s">
        <v>57</v>
      </c>
      <c r="H19" s="76" t="s">
        <v>58</v>
      </c>
      <c r="I19" s="77"/>
      <c r="J19" s="225"/>
      <c r="K19" s="225"/>
    </row>
    <row r="20" spans="1:11" ht="15" customHeight="1" x14ac:dyDescent="0.15">
      <c r="A20" s="29">
        <v>507</v>
      </c>
      <c r="B20" s="30" t="s">
        <v>171</v>
      </c>
      <c r="C20" s="31" t="s">
        <v>0</v>
      </c>
      <c r="D20" s="32" t="s">
        <v>48</v>
      </c>
      <c r="E20" s="78"/>
      <c r="F20" s="34"/>
      <c r="G20" s="33"/>
      <c r="H20" s="35"/>
      <c r="I20" s="19"/>
      <c r="J20" s="225"/>
      <c r="K20" s="225"/>
    </row>
    <row r="21" spans="1:11" ht="15" customHeight="1" x14ac:dyDescent="0.15">
      <c r="A21" s="58">
        <v>508</v>
      </c>
      <c r="B21" s="59" t="s">
        <v>172</v>
      </c>
      <c r="C21" s="60" t="s">
        <v>0</v>
      </c>
      <c r="D21" s="61" t="s">
        <v>49</v>
      </c>
      <c r="E21" s="79" t="s">
        <v>193</v>
      </c>
      <c r="F21" s="80" t="s">
        <v>94</v>
      </c>
      <c r="G21" s="81" t="s">
        <v>95</v>
      </c>
      <c r="H21" s="82" t="s">
        <v>96</v>
      </c>
      <c r="I21" s="19"/>
      <c r="J21" s="225"/>
      <c r="K21" s="225"/>
    </row>
    <row r="22" spans="1:11" ht="15" customHeight="1" x14ac:dyDescent="0.15">
      <c r="A22" s="22">
        <v>509</v>
      </c>
      <c r="B22" s="23" t="s">
        <v>173</v>
      </c>
      <c r="C22" s="24" t="s">
        <v>0</v>
      </c>
      <c r="D22" s="25" t="s">
        <v>50</v>
      </c>
      <c r="E22" s="83"/>
      <c r="F22" s="27"/>
      <c r="G22" s="26"/>
      <c r="H22" s="28"/>
      <c r="I22" s="19"/>
      <c r="J22" s="225"/>
      <c r="K22" s="225"/>
    </row>
    <row r="23" spans="1:11" ht="15" customHeight="1" x14ac:dyDescent="0.15">
      <c r="A23" s="29">
        <v>510</v>
      </c>
      <c r="B23" s="30" t="s">
        <v>174</v>
      </c>
      <c r="C23" s="31" t="s">
        <v>0</v>
      </c>
      <c r="D23" s="32" t="s">
        <v>51</v>
      </c>
      <c r="E23" s="56" t="s">
        <v>194</v>
      </c>
      <c r="F23" s="57" t="s">
        <v>99</v>
      </c>
      <c r="G23" s="38" t="s">
        <v>101</v>
      </c>
      <c r="H23" s="39" t="s">
        <v>102</v>
      </c>
      <c r="I23" s="19"/>
      <c r="J23" s="225"/>
      <c r="K23" s="225"/>
    </row>
    <row r="24" spans="1:11" ht="15" customHeight="1" x14ac:dyDescent="0.15">
      <c r="A24" s="29">
        <v>511</v>
      </c>
      <c r="B24" s="30" t="s">
        <v>175</v>
      </c>
      <c r="C24" s="31" t="s">
        <v>0</v>
      </c>
      <c r="D24" s="32" t="s">
        <v>52</v>
      </c>
      <c r="E24" s="78"/>
      <c r="F24" s="34"/>
      <c r="G24" s="33"/>
      <c r="H24" s="35"/>
      <c r="I24" s="19"/>
      <c r="J24" s="225"/>
      <c r="K24" s="225"/>
    </row>
    <row r="25" spans="1:11" ht="15" customHeight="1" x14ac:dyDescent="0.25">
      <c r="A25" s="84" t="s">
        <v>36</v>
      </c>
      <c r="B25" s="41" t="s">
        <v>53</v>
      </c>
      <c r="C25" s="42" t="s">
        <v>0</v>
      </c>
      <c r="D25" s="43" t="s">
        <v>152</v>
      </c>
      <c r="E25" s="44" t="s">
        <v>195</v>
      </c>
      <c r="F25" s="45" t="s">
        <v>100</v>
      </c>
      <c r="G25" s="46" t="s">
        <v>103</v>
      </c>
      <c r="H25" s="47" t="s">
        <v>104</v>
      </c>
      <c r="I25" s="19"/>
      <c r="J25" s="225"/>
      <c r="K25" s="225"/>
    </row>
    <row r="26" spans="1:11" x14ac:dyDescent="0.25">
      <c r="A26" s="84" t="s">
        <v>206</v>
      </c>
      <c r="B26" s="41" t="s">
        <v>207</v>
      </c>
      <c r="C26" s="42" t="s">
        <v>208</v>
      </c>
      <c r="D26" s="43" t="s">
        <v>213</v>
      </c>
      <c r="E26" s="44" t="s">
        <v>209</v>
      </c>
      <c r="F26" s="45" t="s">
        <v>210</v>
      </c>
      <c r="G26" s="46" t="s">
        <v>211</v>
      </c>
      <c r="H26" s="47" t="s">
        <v>212</v>
      </c>
      <c r="J26" s="85"/>
    </row>
  </sheetData>
  <mergeCells count="2">
    <mergeCell ref="J2:K25"/>
    <mergeCell ref="B1:C1"/>
  </mergeCells>
  <phoneticPr fontId="2"/>
  <pageMargins left="0.78740157480314965" right="0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AU159"/>
  <sheetViews>
    <sheetView zoomScale="85" zoomScaleNormal="85" workbookViewId="0">
      <selection activeCell="B15" sqref="B15"/>
    </sheetView>
  </sheetViews>
  <sheetFormatPr defaultColWidth="9" defaultRowHeight="15" x14ac:dyDescent="0.25"/>
  <cols>
    <col min="1" max="1" width="9" style="89"/>
    <col min="2" max="2" width="9.125" style="89" customWidth="1"/>
    <col min="3" max="4" width="12.75" style="89" customWidth="1"/>
    <col min="5" max="5" width="5.625" style="89" bestFit="1" customWidth="1"/>
    <col min="6" max="6" width="5.25" style="89" bestFit="1" customWidth="1"/>
    <col min="7" max="7" width="3.75" style="89" customWidth="1"/>
    <col min="8" max="8" width="3.375" style="89" bestFit="1" customWidth="1"/>
    <col min="9" max="9" width="5" style="89" customWidth="1"/>
    <col min="10" max="10" width="5" style="89" bestFit="1" customWidth="1"/>
    <col min="11" max="11" width="5" style="89" customWidth="1"/>
    <col min="12" max="12" width="4" style="89" bestFit="1" customWidth="1"/>
    <col min="13" max="13" width="8.75" style="89" customWidth="1"/>
    <col min="14" max="20" width="3.125" style="89" customWidth="1"/>
    <col min="21" max="21" width="4.75" style="89" customWidth="1"/>
    <col min="22" max="23" width="3.875" style="89" customWidth="1"/>
    <col min="24" max="24" width="2" style="89" customWidth="1"/>
    <col min="25" max="25" width="9.125" style="89" customWidth="1"/>
    <col min="26" max="27" width="12.75" style="89" customWidth="1"/>
    <col min="28" max="28" width="5.625" style="89" bestFit="1" customWidth="1"/>
    <col min="29" max="29" width="5.25" style="89" bestFit="1" customWidth="1"/>
    <col min="30" max="30" width="3.75" style="89" customWidth="1"/>
    <col min="31" max="31" width="3.375" style="89" bestFit="1" customWidth="1"/>
    <col min="32" max="32" width="5.875" style="89" bestFit="1" customWidth="1"/>
    <col min="33" max="33" width="4.375" style="89" customWidth="1"/>
    <col min="34" max="34" width="5" style="89" customWidth="1"/>
    <col min="35" max="35" width="3.25" style="89" bestFit="1" customWidth="1"/>
    <col min="36" max="36" width="8.875" style="89" customWidth="1"/>
    <col min="37" max="43" width="3.125" style="89" customWidth="1"/>
    <col min="44" max="44" width="4.875" style="89" customWidth="1"/>
    <col min="45" max="45" width="2.75" style="89" bestFit="1" customWidth="1"/>
    <col min="46" max="16384" width="9" style="89"/>
  </cols>
  <sheetData>
    <row r="1" spans="1:45" x14ac:dyDescent="0.25">
      <c r="A1" s="86"/>
      <c r="B1" s="86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7" t="s">
        <v>105</v>
      </c>
      <c r="AS1" s="88" t="s">
        <v>106</v>
      </c>
    </row>
    <row r="2" spans="1:45" ht="13.5" customHeight="1" x14ac:dyDescent="0.25">
      <c r="A2" s="294" t="s">
        <v>107</v>
      </c>
      <c r="B2" s="294"/>
      <c r="C2" s="281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3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8"/>
    </row>
    <row r="3" spans="1:45" ht="13.5" customHeight="1" x14ac:dyDescent="0.25">
      <c r="A3" s="294"/>
      <c r="B3" s="294"/>
      <c r="C3" s="90" t="s">
        <v>241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2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8"/>
    </row>
    <row r="4" spans="1:45" ht="13.5" customHeight="1" x14ac:dyDescent="0.25">
      <c r="A4" s="294"/>
      <c r="B4" s="294"/>
      <c r="C4" s="284" t="s">
        <v>240</v>
      </c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8"/>
    </row>
    <row r="5" spans="1:45" ht="13.5" customHeight="1" x14ac:dyDescent="0.25">
      <c r="A5" s="294"/>
      <c r="B5" s="294"/>
      <c r="C5" s="287" t="s">
        <v>242</v>
      </c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9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</row>
    <row r="6" spans="1:45" x14ac:dyDescent="0.2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91"/>
      <c r="S6" s="91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</row>
    <row r="7" spans="1:45" x14ac:dyDescent="0.25">
      <c r="A7" s="294" t="s">
        <v>9</v>
      </c>
      <c r="B7" s="295"/>
      <c r="C7" s="292"/>
      <c r="D7" s="293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91"/>
      <c r="S7" s="91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</row>
    <row r="8" spans="1:45" s="99" customFormat="1" ht="23.25" customHeight="1" x14ac:dyDescent="0.15">
      <c r="A8" s="294" t="s">
        <v>108</v>
      </c>
      <c r="B8" s="294"/>
      <c r="C8" s="290" t="str">
        <f>IF($C$7="","",VLOOKUP($C$7,学校番号!$A$2:$D$26,2))</f>
        <v/>
      </c>
      <c r="D8" s="291"/>
      <c r="E8" s="285" t="str">
        <f>IF($C$7="","",VLOOKUP($C$7,学校番号!$A$2:$D$26,3))</f>
        <v/>
      </c>
      <c r="F8" s="285"/>
      <c r="G8" s="285"/>
      <c r="H8" s="93"/>
      <c r="I8" s="94" t="s">
        <v>109</v>
      </c>
      <c r="J8" s="290" t="str">
        <f>IF($C$7="","",VLOOKUP($C$7,学校番号!$A$2:$D$26,4))</f>
        <v/>
      </c>
      <c r="K8" s="291"/>
      <c r="L8" s="91" t="str">
        <f>E8</f>
        <v/>
      </c>
      <c r="M8" s="91"/>
      <c r="N8" s="95"/>
      <c r="O8" s="96"/>
      <c r="P8" s="96"/>
      <c r="Q8" s="96"/>
      <c r="R8" s="97"/>
      <c r="S8" s="97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86"/>
      <c r="AO8" s="86"/>
      <c r="AP8" s="91"/>
      <c r="AQ8" s="86"/>
      <c r="AR8" s="98"/>
      <c r="AS8" s="98"/>
    </row>
    <row r="9" spans="1:45" s="99" customFormat="1" ht="19.5" customHeight="1" x14ac:dyDescent="0.15">
      <c r="A9" s="86"/>
      <c r="B9" s="86"/>
      <c r="C9" s="93" t="s">
        <v>110</v>
      </c>
      <c r="D9" s="93" t="s">
        <v>25</v>
      </c>
      <c r="E9" s="93"/>
      <c r="F9" s="93"/>
      <c r="G9" s="93"/>
      <c r="H9" s="93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8"/>
      <c r="AS9" s="98"/>
    </row>
    <row r="10" spans="1:45" s="99" customFormat="1" ht="23.25" customHeight="1" x14ac:dyDescent="0.15">
      <c r="A10" s="294" t="s">
        <v>111</v>
      </c>
      <c r="B10" s="295"/>
      <c r="C10" s="101"/>
      <c r="D10" s="102"/>
      <c r="E10" s="86"/>
      <c r="F10" s="296" t="s">
        <v>112</v>
      </c>
      <c r="G10" s="296"/>
      <c r="H10" s="296"/>
      <c r="I10" s="297"/>
      <c r="J10" s="298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103"/>
      <c r="W10" s="104"/>
      <c r="X10" s="104"/>
      <c r="Y10" s="104"/>
      <c r="Z10" s="93" t="s">
        <v>110</v>
      </c>
      <c r="AA10" s="93" t="s">
        <v>25</v>
      </c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6"/>
      <c r="AS10" s="98"/>
    </row>
    <row r="11" spans="1:45" s="99" customFormat="1" ht="24" customHeight="1" x14ac:dyDescent="0.15">
      <c r="A11" s="240" t="s">
        <v>215</v>
      </c>
      <c r="B11" s="241"/>
      <c r="C11" s="101"/>
      <c r="D11" s="102"/>
      <c r="E11" s="86"/>
      <c r="F11" s="86"/>
      <c r="G11" s="86"/>
      <c r="H11" s="107"/>
      <c r="I11" s="107"/>
      <c r="J11" s="242" t="s">
        <v>113</v>
      </c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107"/>
      <c r="W11" s="240" t="s">
        <v>215</v>
      </c>
      <c r="X11" s="240"/>
      <c r="Y11" s="241"/>
      <c r="Z11" s="108"/>
      <c r="AA11" s="108"/>
      <c r="AB11" s="109"/>
      <c r="AC11" s="243"/>
      <c r="AD11" s="243"/>
      <c r="AE11" s="243"/>
      <c r="AF11" s="243"/>
      <c r="AG11" s="243"/>
      <c r="AH11" s="243"/>
      <c r="AI11" s="243"/>
      <c r="AJ11" s="243"/>
      <c r="AK11" s="243"/>
      <c r="AL11" s="105"/>
      <c r="AM11" s="105"/>
      <c r="AN11" s="105"/>
      <c r="AO11" s="105"/>
      <c r="AP11" s="105"/>
      <c r="AQ11" s="105"/>
      <c r="AR11" s="110"/>
      <c r="AS11" s="98"/>
    </row>
    <row r="12" spans="1:45" s="99" customFormat="1" ht="24" customHeight="1" x14ac:dyDescent="0.15">
      <c r="A12" s="240" t="s">
        <v>198</v>
      </c>
      <c r="B12" s="241"/>
      <c r="C12" s="102"/>
      <c r="D12" s="86" t="s">
        <v>54</v>
      </c>
      <c r="E12" s="86"/>
      <c r="F12" s="86"/>
      <c r="G12" s="86"/>
      <c r="H12" s="86"/>
      <c r="I12" s="86"/>
      <c r="J12" s="86"/>
      <c r="K12" s="86"/>
      <c r="L12" s="86"/>
      <c r="M12" s="370" t="s">
        <v>114</v>
      </c>
      <c r="N12" s="370"/>
      <c r="O12" s="370"/>
      <c r="P12" s="370"/>
      <c r="Q12" s="370"/>
      <c r="R12" s="370"/>
      <c r="S12" s="370"/>
      <c r="T12" s="91"/>
      <c r="U12" s="111"/>
      <c r="V12" s="91"/>
      <c r="W12" s="240" t="s">
        <v>198</v>
      </c>
      <c r="X12" s="240"/>
      <c r="Y12" s="241"/>
      <c r="Z12" s="102"/>
      <c r="AA12" s="112" t="s">
        <v>54</v>
      </c>
      <c r="AB12" s="105"/>
      <c r="AC12" s="105"/>
      <c r="AD12" s="105"/>
      <c r="AE12" s="105"/>
      <c r="AF12" s="105"/>
      <c r="AG12" s="105"/>
      <c r="AH12" s="105"/>
      <c r="AI12" s="105"/>
      <c r="AJ12" s="244" t="s">
        <v>115</v>
      </c>
      <c r="AK12" s="244"/>
      <c r="AL12" s="244"/>
      <c r="AM12" s="244"/>
      <c r="AN12" s="244"/>
      <c r="AO12" s="244"/>
      <c r="AP12" s="244"/>
      <c r="AQ12" s="244"/>
      <c r="AR12" s="110"/>
      <c r="AS12" s="91"/>
    </row>
    <row r="13" spans="1:45" s="99" customFormat="1" ht="21" x14ac:dyDescent="0.15">
      <c r="A13" s="86"/>
      <c r="B13" s="113" t="s">
        <v>216</v>
      </c>
      <c r="C13" s="86"/>
      <c r="D13" s="86"/>
      <c r="E13" s="86"/>
      <c r="F13" s="86"/>
      <c r="G13" s="114"/>
      <c r="H13" s="114"/>
      <c r="I13" s="114"/>
      <c r="J13" s="114"/>
      <c r="K13" s="114"/>
      <c r="L13" s="114"/>
      <c r="M13" s="115" t="s">
        <v>116</v>
      </c>
      <c r="N13" s="371" t="s">
        <v>235</v>
      </c>
      <c r="O13" s="371"/>
      <c r="P13" s="371"/>
      <c r="Q13" s="371"/>
      <c r="R13" s="371"/>
      <c r="S13" s="371"/>
      <c r="T13" s="371"/>
      <c r="U13" s="371"/>
      <c r="V13" s="111"/>
      <c r="W13" s="104"/>
      <c r="X13" s="104"/>
      <c r="Y13" s="116" t="s">
        <v>117</v>
      </c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8" t="s">
        <v>224</v>
      </c>
      <c r="AK13" s="245" t="s">
        <v>235</v>
      </c>
      <c r="AL13" s="245"/>
      <c r="AM13" s="245"/>
      <c r="AN13" s="245"/>
      <c r="AO13" s="245"/>
      <c r="AP13" s="245"/>
      <c r="AQ13" s="245"/>
      <c r="AR13" s="245"/>
      <c r="AS13" s="111"/>
    </row>
    <row r="14" spans="1:45" s="99" customFormat="1" ht="13.5" customHeight="1" x14ac:dyDescent="0.15">
      <c r="A14" s="86"/>
      <c r="B14" s="119"/>
      <c r="C14" s="360" t="s">
        <v>118</v>
      </c>
      <c r="D14" s="361"/>
      <c r="E14" s="351" t="s">
        <v>8</v>
      </c>
      <c r="F14" s="230"/>
      <c r="G14" s="351" t="s">
        <v>6</v>
      </c>
      <c r="H14" s="230"/>
      <c r="I14" s="351" t="s">
        <v>11</v>
      </c>
      <c r="J14" s="230"/>
      <c r="K14" s="351" t="s">
        <v>12</v>
      </c>
      <c r="L14" s="230"/>
      <c r="M14" s="368" t="s">
        <v>119</v>
      </c>
      <c r="N14" s="355" t="s">
        <v>120</v>
      </c>
      <c r="O14" s="353"/>
      <c r="P14" s="353"/>
      <c r="Q14" s="353"/>
      <c r="R14" s="353"/>
      <c r="S14" s="353"/>
      <c r="T14" s="308"/>
      <c r="U14" s="329" t="s">
        <v>121</v>
      </c>
      <c r="V14" s="115"/>
      <c r="W14" s="120"/>
      <c r="X14" s="104"/>
      <c r="Y14" s="121"/>
      <c r="Z14" s="279" t="s">
        <v>225</v>
      </c>
      <c r="AA14" s="280"/>
      <c r="AB14" s="276" t="s">
        <v>8</v>
      </c>
      <c r="AC14" s="277"/>
      <c r="AD14" s="276" t="s">
        <v>6</v>
      </c>
      <c r="AE14" s="277"/>
      <c r="AF14" s="276" t="s">
        <v>11</v>
      </c>
      <c r="AG14" s="277"/>
      <c r="AH14" s="276" t="s">
        <v>12</v>
      </c>
      <c r="AI14" s="277"/>
      <c r="AJ14" s="320" t="s">
        <v>119</v>
      </c>
      <c r="AK14" s="322" t="s">
        <v>120</v>
      </c>
      <c r="AL14" s="323"/>
      <c r="AM14" s="323"/>
      <c r="AN14" s="323"/>
      <c r="AO14" s="323"/>
      <c r="AP14" s="323"/>
      <c r="AQ14" s="324"/>
      <c r="AR14" s="272" t="s">
        <v>121</v>
      </c>
      <c r="AS14" s="115"/>
    </row>
    <row r="15" spans="1:45" s="99" customFormat="1" ht="19.5" customHeight="1" x14ac:dyDescent="0.15">
      <c r="A15" s="86"/>
      <c r="B15" s="119"/>
      <c r="C15" s="122" t="s">
        <v>110</v>
      </c>
      <c r="D15" s="123" t="s">
        <v>25</v>
      </c>
      <c r="E15" s="352"/>
      <c r="F15" s="252"/>
      <c r="G15" s="352"/>
      <c r="H15" s="252"/>
      <c r="I15" s="352"/>
      <c r="J15" s="252"/>
      <c r="K15" s="352"/>
      <c r="L15" s="252"/>
      <c r="M15" s="369"/>
      <c r="N15" s="356"/>
      <c r="O15" s="354"/>
      <c r="P15" s="354"/>
      <c r="Q15" s="354"/>
      <c r="R15" s="354"/>
      <c r="S15" s="354"/>
      <c r="T15" s="309"/>
      <c r="U15" s="319"/>
      <c r="V15" s="115"/>
      <c r="W15" s="120"/>
      <c r="X15" s="104"/>
      <c r="Y15" s="121"/>
      <c r="Z15" s="124" t="s">
        <v>122</v>
      </c>
      <c r="AA15" s="125" t="s">
        <v>226</v>
      </c>
      <c r="AB15" s="271"/>
      <c r="AC15" s="278"/>
      <c r="AD15" s="271"/>
      <c r="AE15" s="278"/>
      <c r="AF15" s="271"/>
      <c r="AG15" s="278"/>
      <c r="AH15" s="271"/>
      <c r="AI15" s="278"/>
      <c r="AJ15" s="321"/>
      <c r="AK15" s="325"/>
      <c r="AL15" s="326"/>
      <c r="AM15" s="326"/>
      <c r="AN15" s="326"/>
      <c r="AO15" s="326"/>
      <c r="AP15" s="326"/>
      <c r="AQ15" s="327"/>
      <c r="AR15" s="273"/>
      <c r="AS15" s="115"/>
    </row>
    <row r="16" spans="1:45" s="99" customFormat="1" ht="15" customHeight="1" x14ac:dyDescent="0.15">
      <c r="A16" s="86"/>
      <c r="B16" s="329">
        <v>1</v>
      </c>
      <c r="C16" s="126"/>
      <c r="D16" s="127"/>
      <c r="E16" s="228"/>
      <c r="F16" s="230" t="s">
        <v>125</v>
      </c>
      <c r="G16" s="253"/>
      <c r="H16" s="230" t="s">
        <v>54</v>
      </c>
      <c r="I16" s="228"/>
      <c r="J16" s="230" t="s">
        <v>126</v>
      </c>
      <c r="K16" s="228"/>
      <c r="L16" s="230" t="s">
        <v>127</v>
      </c>
      <c r="M16" s="232"/>
      <c r="N16" s="234"/>
      <c r="O16" s="235"/>
      <c r="P16" s="235"/>
      <c r="Q16" s="235"/>
      <c r="R16" s="235"/>
      <c r="S16" s="235"/>
      <c r="T16" s="236"/>
      <c r="U16" s="250"/>
      <c r="V16" s="115"/>
      <c r="W16" s="120"/>
      <c r="X16" s="104"/>
      <c r="Y16" s="272" t="s">
        <v>124</v>
      </c>
      <c r="Z16" s="128"/>
      <c r="AA16" s="129"/>
      <c r="AB16" s="342"/>
      <c r="AC16" s="365" t="s">
        <v>227</v>
      </c>
      <c r="AD16" s="302"/>
      <c r="AE16" s="365" t="s">
        <v>228</v>
      </c>
      <c r="AF16" s="302"/>
      <c r="AG16" s="365" t="s">
        <v>229</v>
      </c>
      <c r="AH16" s="342"/>
      <c r="AI16" s="365" t="s">
        <v>220</v>
      </c>
      <c r="AJ16" s="363"/>
      <c r="AK16" s="336"/>
      <c r="AL16" s="337"/>
      <c r="AM16" s="337"/>
      <c r="AN16" s="337"/>
      <c r="AO16" s="337"/>
      <c r="AP16" s="337"/>
      <c r="AQ16" s="338"/>
      <c r="AR16" s="264"/>
      <c r="AS16" s="115"/>
    </row>
    <row r="17" spans="1:45" s="99" customFormat="1" ht="19.5" customHeight="1" x14ac:dyDescent="0.15">
      <c r="A17" s="86"/>
      <c r="B17" s="330"/>
      <c r="C17" s="130"/>
      <c r="D17" s="131"/>
      <c r="E17" s="229"/>
      <c r="F17" s="231"/>
      <c r="G17" s="254"/>
      <c r="H17" s="231"/>
      <c r="I17" s="259"/>
      <c r="J17" s="231"/>
      <c r="K17" s="229"/>
      <c r="L17" s="231"/>
      <c r="M17" s="233"/>
      <c r="N17" s="237"/>
      <c r="O17" s="238"/>
      <c r="P17" s="238"/>
      <c r="Q17" s="238"/>
      <c r="R17" s="238"/>
      <c r="S17" s="238"/>
      <c r="T17" s="239"/>
      <c r="U17" s="362"/>
      <c r="V17" s="115"/>
      <c r="W17" s="104"/>
      <c r="X17" s="104"/>
      <c r="Y17" s="273"/>
      <c r="Z17" s="132"/>
      <c r="AA17" s="133"/>
      <c r="AB17" s="343"/>
      <c r="AC17" s="366"/>
      <c r="AD17" s="344"/>
      <c r="AE17" s="366"/>
      <c r="AF17" s="344"/>
      <c r="AG17" s="366"/>
      <c r="AH17" s="343"/>
      <c r="AI17" s="366"/>
      <c r="AJ17" s="364"/>
      <c r="AK17" s="339"/>
      <c r="AL17" s="340"/>
      <c r="AM17" s="340"/>
      <c r="AN17" s="340"/>
      <c r="AO17" s="340"/>
      <c r="AP17" s="340"/>
      <c r="AQ17" s="341"/>
      <c r="AR17" s="265"/>
      <c r="AS17" s="86"/>
    </row>
    <row r="18" spans="1:45" s="99" customFormat="1" ht="13.5" customHeight="1" x14ac:dyDescent="0.15">
      <c r="A18" s="86"/>
      <c r="B18" s="318">
        <v>2</v>
      </c>
      <c r="C18" s="126"/>
      <c r="D18" s="127"/>
      <c r="E18" s="228"/>
      <c r="F18" s="230" t="s">
        <v>125</v>
      </c>
      <c r="G18" s="253"/>
      <c r="H18" s="230" t="s">
        <v>54</v>
      </c>
      <c r="I18" s="228"/>
      <c r="J18" s="230" t="s">
        <v>126</v>
      </c>
      <c r="K18" s="228"/>
      <c r="L18" s="230" t="s">
        <v>220</v>
      </c>
      <c r="M18" s="232"/>
      <c r="N18" s="234"/>
      <c r="O18" s="235"/>
      <c r="P18" s="235"/>
      <c r="Q18" s="235"/>
      <c r="R18" s="235"/>
      <c r="S18" s="235"/>
      <c r="T18" s="236"/>
      <c r="U18" s="250"/>
      <c r="V18" s="115"/>
      <c r="W18" s="104"/>
      <c r="X18" s="104"/>
      <c r="Y18" s="328" t="s">
        <v>128</v>
      </c>
      <c r="Z18" s="136"/>
      <c r="AA18" s="137"/>
      <c r="AB18" s="347"/>
      <c r="AC18" s="345" t="s">
        <v>227</v>
      </c>
      <c r="AD18" s="346"/>
      <c r="AE18" s="345" t="s">
        <v>228</v>
      </c>
      <c r="AF18" s="346"/>
      <c r="AG18" s="345" t="s">
        <v>229</v>
      </c>
      <c r="AH18" s="347"/>
      <c r="AI18" s="345" t="s">
        <v>230</v>
      </c>
      <c r="AJ18" s="363"/>
      <c r="AK18" s="336"/>
      <c r="AL18" s="337"/>
      <c r="AM18" s="337"/>
      <c r="AN18" s="337"/>
      <c r="AO18" s="337"/>
      <c r="AP18" s="337"/>
      <c r="AQ18" s="338"/>
      <c r="AR18" s="275"/>
      <c r="AS18" s="86"/>
    </row>
    <row r="19" spans="1:45" s="99" customFormat="1" ht="19.5" customHeight="1" x14ac:dyDescent="0.15">
      <c r="A19" s="86"/>
      <c r="B19" s="330"/>
      <c r="C19" s="130"/>
      <c r="D19" s="131"/>
      <c r="E19" s="229"/>
      <c r="F19" s="231"/>
      <c r="G19" s="254"/>
      <c r="H19" s="231"/>
      <c r="I19" s="229"/>
      <c r="J19" s="231"/>
      <c r="K19" s="229"/>
      <c r="L19" s="231"/>
      <c r="M19" s="233"/>
      <c r="N19" s="237"/>
      <c r="O19" s="238"/>
      <c r="P19" s="238"/>
      <c r="Q19" s="238"/>
      <c r="R19" s="238"/>
      <c r="S19" s="238"/>
      <c r="T19" s="239"/>
      <c r="U19" s="362"/>
      <c r="V19" s="86"/>
      <c r="W19" s="104"/>
      <c r="X19" s="104"/>
      <c r="Y19" s="328"/>
      <c r="Z19" s="138"/>
      <c r="AA19" s="139"/>
      <c r="AB19" s="347"/>
      <c r="AC19" s="345"/>
      <c r="AD19" s="346"/>
      <c r="AE19" s="345"/>
      <c r="AF19" s="346"/>
      <c r="AG19" s="345"/>
      <c r="AH19" s="347"/>
      <c r="AI19" s="345"/>
      <c r="AJ19" s="364"/>
      <c r="AK19" s="339"/>
      <c r="AL19" s="340"/>
      <c r="AM19" s="340"/>
      <c r="AN19" s="340"/>
      <c r="AO19" s="340"/>
      <c r="AP19" s="340"/>
      <c r="AQ19" s="341"/>
      <c r="AR19" s="275"/>
      <c r="AS19" s="86"/>
    </row>
    <row r="20" spans="1:45" s="99" customFormat="1" ht="13.5" customHeight="1" x14ac:dyDescent="0.15">
      <c r="A20" s="86"/>
      <c r="B20" s="318">
        <v>3</v>
      </c>
      <c r="C20" s="126"/>
      <c r="D20" s="127"/>
      <c r="E20" s="228"/>
      <c r="F20" s="230" t="s">
        <v>125</v>
      </c>
      <c r="G20" s="253"/>
      <c r="H20" s="230" t="s">
        <v>54</v>
      </c>
      <c r="I20" s="228"/>
      <c r="J20" s="230" t="s">
        <v>126</v>
      </c>
      <c r="K20" s="228"/>
      <c r="L20" s="230" t="s">
        <v>221</v>
      </c>
      <c r="M20" s="232"/>
      <c r="N20" s="367"/>
      <c r="O20" s="235"/>
      <c r="P20" s="235"/>
      <c r="Q20" s="235"/>
      <c r="R20" s="235"/>
      <c r="S20" s="235"/>
      <c r="T20" s="236"/>
      <c r="U20" s="250"/>
      <c r="V20" s="86"/>
      <c r="W20" s="104"/>
      <c r="X20" s="104"/>
      <c r="Y20" s="272" t="s">
        <v>129</v>
      </c>
      <c r="Z20" s="128"/>
      <c r="AA20" s="129"/>
      <c r="AB20" s="342"/>
      <c r="AC20" s="365" t="s">
        <v>231</v>
      </c>
      <c r="AD20" s="302"/>
      <c r="AE20" s="365" t="s">
        <v>228</v>
      </c>
      <c r="AF20" s="302"/>
      <c r="AG20" s="365" t="s">
        <v>222</v>
      </c>
      <c r="AH20" s="342"/>
      <c r="AI20" s="365" t="s">
        <v>220</v>
      </c>
      <c r="AJ20" s="363"/>
      <c r="AK20" s="336"/>
      <c r="AL20" s="337"/>
      <c r="AM20" s="337"/>
      <c r="AN20" s="337"/>
      <c r="AO20" s="337"/>
      <c r="AP20" s="337"/>
      <c r="AQ20" s="338"/>
      <c r="AR20" s="264"/>
      <c r="AS20" s="86"/>
    </row>
    <row r="21" spans="1:45" s="99" customFormat="1" ht="19.5" customHeight="1" x14ac:dyDescent="0.15">
      <c r="A21" s="86"/>
      <c r="B21" s="330"/>
      <c r="C21" s="130"/>
      <c r="D21" s="131"/>
      <c r="E21" s="229"/>
      <c r="F21" s="231"/>
      <c r="G21" s="254"/>
      <c r="H21" s="231"/>
      <c r="I21" s="229"/>
      <c r="J21" s="231"/>
      <c r="K21" s="229"/>
      <c r="L21" s="231"/>
      <c r="M21" s="233"/>
      <c r="N21" s="237"/>
      <c r="O21" s="238"/>
      <c r="P21" s="238"/>
      <c r="Q21" s="238"/>
      <c r="R21" s="238"/>
      <c r="S21" s="238"/>
      <c r="T21" s="239"/>
      <c r="U21" s="362"/>
      <c r="V21" s="86"/>
      <c r="W21" s="104"/>
      <c r="X21" s="104"/>
      <c r="Y21" s="273"/>
      <c r="Z21" s="132"/>
      <c r="AA21" s="133"/>
      <c r="AB21" s="343"/>
      <c r="AC21" s="366"/>
      <c r="AD21" s="344"/>
      <c r="AE21" s="366"/>
      <c r="AF21" s="344"/>
      <c r="AG21" s="366"/>
      <c r="AH21" s="343"/>
      <c r="AI21" s="366"/>
      <c r="AJ21" s="364"/>
      <c r="AK21" s="339"/>
      <c r="AL21" s="340"/>
      <c r="AM21" s="340"/>
      <c r="AN21" s="340"/>
      <c r="AO21" s="340"/>
      <c r="AP21" s="340"/>
      <c r="AQ21" s="341"/>
      <c r="AR21" s="265"/>
      <c r="AS21" s="86"/>
    </row>
    <row r="22" spans="1:45" s="99" customFormat="1" ht="13.5" customHeight="1" x14ac:dyDescent="0.15">
      <c r="A22" s="86"/>
      <c r="B22" s="318">
        <v>4</v>
      </c>
      <c r="C22" s="140"/>
      <c r="D22" s="141"/>
      <c r="E22" s="228"/>
      <c r="F22" s="230" t="s">
        <v>125</v>
      </c>
      <c r="G22" s="253"/>
      <c r="H22" s="230" t="s">
        <v>54</v>
      </c>
      <c r="I22" s="228"/>
      <c r="J22" s="230" t="s">
        <v>222</v>
      </c>
      <c r="K22" s="228"/>
      <c r="L22" s="230" t="s">
        <v>223</v>
      </c>
      <c r="M22" s="232"/>
      <c r="N22" s="367"/>
      <c r="O22" s="235"/>
      <c r="P22" s="235"/>
      <c r="Q22" s="235"/>
      <c r="R22" s="235"/>
      <c r="S22" s="235"/>
      <c r="T22" s="236"/>
      <c r="U22" s="250"/>
      <c r="V22" s="86"/>
      <c r="W22" s="104"/>
      <c r="X22" s="104"/>
      <c r="Y22" s="272" t="s">
        <v>130</v>
      </c>
      <c r="Z22" s="128"/>
      <c r="AA22" s="161"/>
      <c r="AB22" s="342"/>
      <c r="AC22" s="255" t="s">
        <v>125</v>
      </c>
      <c r="AD22" s="302"/>
      <c r="AE22" s="255" t="s">
        <v>54</v>
      </c>
      <c r="AF22" s="302"/>
      <c r="AG22" s="255" t="s">
        <v>232</v>
      </c>
      <c r="AH22" s="257"/>
      <c r="AI22" s="365" t="s">
        <v>127</v>
      </c>
      <c r="AJ22" s="363"/>
      <c r="AK22" s="336"/>
      <c r="AL22" s="337"/>
      <c r="AM22" s="337"/>
      <c r="AN22" s="337"/>
      <c r="AO22" s="337"/>
      <c r="AP22" s="337"/>
      <c r="AQ22" s="338"/>
      <c r="AR22" s="264"/>
      <c r="AS22" s="86"/>
    </row>
    <row r="23" spans="1:45" s="99" customFormat="1" ht="19.5" customHeight="1" x14ac:dyDescent="0.15">
      <c r="A23" s="86"/>
      <c r="B23" s="330"/>
      <c r="C23" s="142"/>
      <c r="D23" s="130"/>
      <c r="E23" s="229"/>
      <c r="F23" s="231"/>
      <c r="G23" s="254"/>
      <c r="H23" s="231"/>
      <c r="I23" s="229"/>
      <c r="J23" s="231"/>
      <c r="K23" s="229"/>
      <c r="L23" s="231"/>
      <c r="M23" s="233"/>
      <c r="N23" s="237"/>
      <c r="O23" s="238"/>
      <c r="P23" s="238"/>
      <c r="Q23" s="238"/>
      <c r="R23" s="238"/>
      <c r="S23" s="238"/>
      <c r="T23" s="239"/>
      <c r="U23" s="362"/>
      <c r="V23" s="86"/>
      <c r="W23" s="104"/>
      <c r="X23" s="104"/>
      <c r="Y23" s="273"/>
      <c r="Z23" s="149"/>
      <c r="AA23" s="135"/>
      <c r="AB23" s="343"/>
      <c r="AC23" s="331"/>
      <c r="AD23" s="344"/>
      <c r="AE23" s="331"/>
      <c r="AF23" s="344"/>
      <c r="AG23" s="331"/>
      <c r="AH23" s="333"/>
      <c r="AI23" s="366"/>
      <c r="AJ23" s="364"/>
      <c r="AK23" s="339"/>
      <c r="AL23" s="340"/>
      <c r="AM23" s="340"/>
      <c r="AN23" s="340"/>
      <c r="AO23" s="340"/>
      <c r="AP23" s="340"/>
      <c r="AQ23" s="341"/>
      <c r="AR23" s="265"/>
      <c r="AS23" s="117"/>
    </row>
    <row r="24" spans="1:45" s="99" customFormat="1" ht="13.5" customHeight="1" x14ac:dyDescent="0.15">
      <c r="A24" s="86"/>
      <c r="B24" s="318">
        <v>5</v>
      </c>
      <c r="C24" s="126"/>
      <c r="D24" s="127"/>
      <c r="E24" s="257"/>
      <c r="F24" s="255" t="s">
        <v>125</v>
      </c>
      <c r="G24" s="253"/>
      <c r="H24" s="255" t="s">
        <v>54</v>
      </c>
      <c r="I24" s="257"/>
      <c r="J24" s="255" t="s">
        <v>222</v>
      </c>
      <c r="K24" s="257"/>
      <c r="L24" s="310" t="s">
        <v>221</v>
      </c>
      <c r="M24" s="232"/>
      <c r="N24" s="246"/>
      <c r="O24" s="247"/>
      <c r="P24" s="247"/>
      <c r="Q24" s="247"/>
      <c r="R24" s="247"/>
      <c r="S24" s="247"/>
      <c r="T24" s="247"/>
      <c r="U24" s="250"/>
      <c r="V24" s="86"/>
      <c r="W24" s="104"/>
      <c r="X24" s="104"/>
      <c r="Y24" s="266" t="s">
        <v>131</v>
      </c>
      <c r="Z24" s="136"/>
      <c r="AA24" s="143"/>
      <c r="AB24" s="347"/>
      <c r="AC24" s="270" t="s">
        <v>125</v>
      </c>
      <c r="AD24" s="144"/>
      <c r="AE24" s="112"/>
      <c r="AF24" s="145"/>
      <c r="AG24" s="112"/>
      <c r="AH24" s="146"/>
      <c r="AI24" s="117"/>
      <c r="AJ24" s="146"/>
      <c r="AK24" s="146"/>
      <c r="AL24" s="146"/>
      <c r="AM24" s="146"/>
      <c r="AN24" s="146"/>
      <c r="AO24" s="146"/>
      <c r="AP24" s="146"/>
      <c r="AQ24" s="146"/>
      <c r="AR24" s="147"/>
      <c r="AS24" s="117"/>
    </row>
    <row r="25" spans="1:45" s="99" customFormat="1" ht="19.5" customHeight="1" x14ac:dyDescent="0.15">
      <c r="A25" s="86"/>
      <c r="B25" s="330"/>
      <c r="C25" s="130"/>
      <c r="D25" s="131"/>
      <c r="E25" s="258"/>
      <c r="F25" s="256"/>
      <c r="G25" s="254"/>
      <c r="H25" s="256"/>
      <c r="I25" s="258"/>
      <c r="J25" s="256"/>
      <c r="K25" s="258"/>
      <c r="L25" s="311"/>
      <c r="M25" s="233"/>
      <c r="N25" s="248"/>
      <c r="O25" s="249"/>
      <c r="P25" s="249"/>
      <c r="Q25" s="249"/>
      <c r="R25" s="249"/>
      <c r="S25" s="249"/>
      <c r="T25" s="249"/>
      <c r="U25" s="362"/>
      <c r="V25" s="86"/>
      <c r="W25" s="104"/>
      <c r="X25" s="148"/>
      <c r="Y25" s="267"/>
      <c r="Z25" s="149"/>
      <c r="AA25" s="134"/>
      <c r="AB25" s="343"/>
      <c r="AC25" s="271"/>
      <c r="AD25" s="150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86"/>
    </row>
    <row r="26" spans="1:45" s="99" customFormat="1" ht="13.5" customHeight="1" x14ac:dyDescent="0.15">
      <c r="A26" s="86"/>
      <c r="B26" s="318">
        <v>6</v>
      </c>
      <c r="C26" s="126"/>
      <c r="D26" s="127"/>
      <c r="E26" s="257"/>
      <c r="F26" s="255" t="s">
        <v>125</v>
      </c>
      <c r="G26" s="253"/>
      <c r="H26" s="255" t="s">
        <v>54</v>
      </c>
      <c r="I26" s="257"/>
      <c r="J26" s="255" t="s">
        <v>222</v>
      </c>
      <c r="K26" s="257"/>
      <c r="L26" s="310" t="s">
        <v>221</v>
      </c>
      <c r="M26" s="232"/>
      <c r="N26" s="312"/>
      <c r="O26" s="313"/>
      <c r="P26" s="313"/>
      <c r="Q26" s="313"/>
      <c r="R26" s="313"/>
      <c r="S26" s="313"/>
      <c r="T26" s="314"/>
      <c r="U26" s="250"/>
      <c r="V26" s="86"/>
      <c r="W26" s="104"/>
      <c r="X26" s="104"/>
      <c r="Y26" s="151"/>
      <c r="Z26" s="146"/>
      <c r="AA26" s="146"/>
      <c r="AB26" s="146"/>
      <c r="AC26" s="112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</row>
    <row r="27" spans="1:45" s="99" customFormat="1" ht="19.5" customHeight="1" x14ac:dyDescent="0.15">
      <c r="A27" s="86"/>
      <c r="B27" s="330"/>
      <c r="C27" s="130"/>
      <c r="D27" s="131"/>
      <c r="E27" s="258"/>
      <c r="F27" s="256"/>
      <c r="G27" s="254"/>
      <c r="H27" s="256"/>
      <c r="I27" s="258"/>
      <c r="J27" s="256"/>
      <c r="K27" s="258"/>
      <c r="L27" s="311"/>
      <c r="M27" s="233"/>
      <c r="N27" s="315"/>
      <c r="O27" s="316"/>
      <c r="P27" s="316"/>
      <c r="Q27" s="316"/>
      <c r="R27" s="316"/>
      <c r="S27" s="316"/>
      <c r="T27" s="317"/>
      <c r="U27" s="362"/>
      <c r="V27" s="86"/>
      <c r="W27" s="104"/>
      <c r="X27" s="104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52"/>
      <c r="AL27" s="117"/>
      <c r="AM27" s="112"/>
      <c r="AN27" s="117"/>
      <c r="AO27" s="117"/>
      <c r="AP27" s="112"/>
      <c r="AQ27" s="117"/>
      <c r="AR27" s="117"/>
      <c r="AS27" s="86"/>
    </row>
    <row r="28" spans="1:45" s="99" customFormat="1" ht="13.5" customHeight="1" x14ac:dyDescent="0.25">
      <c r="A28" s="86"/>
      <c r="B28" s="306" t="s">
        <v>131</v>
      </c>
      <c r="C28" s="126"/>
      <c r="D28" s="127"/>
      <c r="E28" s="257"/>
      <c r="F28" s="308" t="s">
        <v>125</v>
      </c>
      <c r="G28" s="145"/>
      <c r="H28" s="147"/>
      <c r="I28" s="147"/>
      <c r="J28" s="147"/>
      <c r="K28" s="147"/>
      <c r="L28" s="147"/>
      <c r="M28" s="156"/>
      <c r="N28" s="147"/>
      <c r="O28" s="147"/>
      <c r="P28" s="147"/>
      <c r="Q28" s="147"/>
      <c r="R28" s="147"/>
      <c r="S28" s="147"/>
      <c r="T28" s="147"/>
      <c r="U28" s="93"/>
      <c r="V28" s="86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</row>
    <row r="29" spans="1:45" ht="19.5" customHeight="1" x14ac:dyDescent="0.25">
      <c r="A29" s="157"/>
      <c r="B29" s="307"/>
      <c r="C29" s="130"/>
      <c r="D29" s="131"/>
      <c r="E29" s="258"/>
      <c r="F29" s="309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5"/>
      <c r="V29" s="155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13.5" customHeight="1" x14ac:dyDescent="0.25">
      <c r="A30" s="157"/>
      <c r="B30" s="157"/>
      <c r="C30" s="157"/>
      <c r="D30" s="157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</row>
    <row r="31" spans="1:45" ht="13.5" customHeight="1" x14ac:dyDescent="0.25">
      <c r="A31" s="104"/>
      <c r="B31" s="104"/>
      <c r="C31" s="93" t="s">
        <v>110</v>
      </c>
      <c r="D31" s="93" t="s">
        <v>25</v>
      </c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6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</row>
    <row r="32" spans="1:45" ht="13.5" customHeight="1" x14ac:dyDescent="0.25">
      <c r="A32" s="240" t="s">
        <v>215</v>
      </c>
      <c r="B32" s="241"/>
      <c r="C32" s="108"/>
      <c r="D32" s="108"/>
      <c r="E32" s="109"/>
      <c r="F32" s="109"/>
      <c r="G32" s="243"/>
      <c r="H32" s="243"/>
      <c r="I32" s="243"/>
      <c r="J32" s="243"/>
      <c r="K32" s="243"/>
      <c r="L32" s="243"/>
      <c r="M32" s="243"/>
      <c r="N32" s="243"/>
      <c r="O32" s="243"/>
      <c r="P32" s="105"/>
      <c r="Q32" s="105"/>
      <c r="R32" s="105"/>
      <c r="S32" s="105"/>
      <c r="T32" s="105"/>
      <c r="U32" s="105"/>
      <c r="V32" s="110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</row>
    <row r="33" spans="1:45" ht="13.5" customHeight="1" x14ac:dyDescent="0.25">
      <c r="A33" s="240" t="s">
        <v>198</v>
      </c>
      <c r="B33" s="241"/>
      <c r="C33" s="102"/>
      <c r="D33" s="112" t="s">
        <v>54</v>
      </c>
      <c r="E33" s="105"/>
      <c r="F33" s="105"/>
      <c r="G33" s="105"/>
      <c r="H33" s="105"/>
      <c r="I33" s="105"/>
      <c r="J33" s="105"/>
      <c r="K33" s="105"/>
      <c r="L33" s="105"/>
      <c r="M33" s="244" t="s">
        <v>115</v>
      </c>
      <c r="N33" s="244"/>
      <c r="O33" s="244"/>
      <c r="P33" s="244"/>
      <c r="Q33" s="244"/>
      <c r="R33" s="244"/>
      <c r="S33" s="244"/>
      <c r="T33" s="244"/>
      <c r="U33" s="110"/>
      <c r="V33" s="110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</row>
    <row r="34" spans="1:45" ht="21" x14ac:dyDescent="0.25">
      <c r="A34" s="104"/>
      <c r="B34" s="116" t="s">
        <v>214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8" t="s">
        <v>116</v>
      </c>
      <c r="N34" s="245" t="s">
        <v>217</v>
      </c>
      <c r="O34" s="245"/>
      <c r="P34" s="245"/>
      <c r="Q34" s="245"/>
      <c r="R34" s="245"/>
      <c r="S34" s="245"/>
      <c r="T34" s="245"/>
      <c r="U34" s="245"/>
      <c r="V34" s="110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</row>
    <row r="35" spans="1:45" ht="13.5" customHeight="1" x14ac:dyDescent="0.25">
      <c r="A35" s="157"/>
      <c r="B35" s="121"/>
      <c r="C35" s="279" t="s">
        <v>118</v>
      </c>
      <c r="D35" s="280"/>
      <c r="E35" s="276" t="s">
        <v>8</v>
      </c>
      <c r="F35" s="277"/>
      <c r="G35" s="276" t="s">
        <v>6</v>
      </c>
      <c r="H35" s="277"/>
      <c r="I35" s="276" t="s">
        <v>11</v>
      </c>
      <c r="J35" s="277"/>
      <c r="K35" s="276" t="s">
        <v>12</v>
      </c>
      <c r="L35" s="277"/>
      <c r="M35" s="320" t="s">
        <v>119</v>
      </c>
      <c r="N35" s="322" t="s">
        <v>120</v>
      </c>
      <c r="O35" s="323"/>
      <c r="P35" s="323"/>
      <c r="Q35" s="323"/>
      <c r="R35" s="323"/>
      <c r="S35" s="323"/>
      <c r="T35" s="324"/>
      <c r="U35" s="272" t="s">
        <v>121</v>
      </c>
      <c r="V35" s="110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</row>
    <row r="36" spans="1:45" ht="13.5" customHeight="1" x14ac:dyDescent="0.25">
      <c r="A36" s="157"/>
      <c r="B36" s="121"/>
      <c r="C36" s="124" t="s">
        <v>122</v>
      </c>
      <c r="D36" s="125" t="s">
        <v>123</v>
      </c>
      <c r="E36" s="271"/>
      <c r="F36" s="278"/>
      <c r="G36" s="271"/>
      <c r="H36" s="278"/>
      <c r="I36" s="271"/>
      <c r="J36" s="278"/>
      <c r="K36" s="271"/>
      <c r="L36" s="278"/>
      <c r="M36" s="321"/>
      <c r="N36" s="325"/>
      <c r="O36" s="326"/>
      <c r="P36" s="326"/>
      <c r="Q36" s="326"/>
      <c r="R36" s="326"/>
      <c r="S36" s="326"/>
      <c r="T36" s="327"/>
      <c r="U36" s="273"/>
      <c r="V36" s="155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3.5" customHeight="1" x14ac:dyDescent="0.25">
      <c r="A37" s="157"/>
      <c r="B37" s="272">
        <v>1</v>
      </c>
      <c r="C37" s="126"/>
      <c r="D37" s="127"/>
      <c r="E37" s="228"/>
      <c r="F37" s="230" t="s">
        <v>125</v>
      </c>
      <c r="G37" s="253"/>
      <c r="H37" s="230" t="s">
        <v>54</v>
      </c>
      <c r="I37" s="228"/>
      <c r="J37" s="230" t="s">
        <v>234</v>
      </c>
      <c r="K37" s="228"/>
      <c r="L37" s="230" t="s">
        <v>127</v>
      </c>
      <c r="M37" s="232"/>
      <c r="N37" s="234"/>
      <c r="O37" s="235"/>
      <c r="P37" s="235"/>
      <c r="Q37" s="235"/>
      <c r="R37" s="235"/>
      <c r="S37" s="235"/>
      <c r="T37" s="236"/>
      <c r="U37" s="264"/>
      <c r="V37" s="155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</row>
    <row r="38" spans="1:45" ht="13.5" customHeight="1" x14ac:dyDescent="0.25">
      <c r="A38" s="157"/>
      <c r="B38" s="273"/>
      <c r="C38" s="130"/>
      <c r="D38" s="131"/>
      <c r="E38" s="229"/>
      <c r="F38" s="231"/>
      <c r="G38" s="254"/>
      <c r="H38" s="231"/>
      <c r="I38" s="229"/>
      <c r="J38" s="231"/>
      <c r="K38" s="229"/>
      <c r="L38" s="231"/>
      <c r="M38" s="233"/>
      <c r="N38" s="237"/>
      <c r="O38" s="238"/>
      <c r="P38" s="238"/>
      <c r="Q38" s="238"/>
      <c r="R38" s="238"/>
      <c r="S38" s="238"/>
      <c r="T38" s="239"/>
      <c r="U38" s="265"/>
      <c r="V38" s="155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</row>
    <row r="39" spans="1:45" ht="13.5" customHeight="1" x14ac:dyDescent="0.25">
      <c r="A39" s="157"/>
      <c r="B39" s="328">
        <v>2</v>
      </c>
      <c r="C39" s="126"/>
      <c r="D39" s="127"/>
      <c r="E39" s="228"/>
      <c r="F39" s="230" t="s">
        <v>125</v>
      </c>
      <c r="G39" s="253"/>
      <c r="H39" s="230" t="s">
        <v>54</v>
      </c>
      <c r="I39" s="228"/>
      <c r="J39" s="230" t="s">
        <v>222</v>
      </c>
      <c r="K39" s="228"/>
      <c r="L39" s="230" t="s">
        <v>221</v>
      </c>
      <c r="M39" s="232"/>
      <c r="N39" s="234"/>
      <c r="O39" s="235"/>
      <c r="P39" s="235"/>
      <c r="Q39" s="235"/>
      <c r="R39" s="235"/>
      <c r="S39" s="235"/>
      <c r="T39" s="236"/>
      <c r="U39" s="275"/>
      <c r="V39" s="155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</row>
    <row r="40" spans="1:45" ht="13.5" customHeight="1" x14ac:dyDescent="0.25">
      <c r="A40" s="157"/>
      <c r="B40" s="328"/>
      <c r="C40" s="130"/>
      <c r="D40" s="131"/>
      <c r="E40" s="229"/>
      <c r="F40" s="231"/>
      <c r="G40" s="254"/>
      <c r="H40" s="231"/>
      <c r="I40" s="229"/>
      <c r="J40" s="231"/>
      <c r="K40" s="229"/>
      <c r="L40" s="231"/>
      <c r="M40" s="233"/>
      <c r="N40" s="237"/>
      <c r="O40" s="238"/>
      <c r="P40" s="238"/>
      <c r="Q40" s="238"/>
      <c r="R40" s="238"/>
      <c r="S40" s="238"/>
      <c r="T40" s="239"/>
      <c r="U40" s="275"/>
      <c r="V40" s="155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</row>
    <row r="41" spans="1:45" ht="13.5" customHeight="1" x14ac:dyDescent="0.25">
      <c r="A41" s="157"/>
      <c r="B41" s="272">
        <v>3</v>
      </c>
      <c r="C41" s="126"/>
      <c r="D41" s="127"/>
      <c r="E41" s="228"/>
      <c r="F41" s="230" t="s">
        <v>125</v>
      </c>
      <c r="G41" s="253"/>
      <c r="H41" s="230" t="s">
        <v>54</v>
      </c>
      <c r="I41" s="228"/>
      <c r="J41" s="230" t="s">
        <v>234</v>
      </c>
      <c r="K41" s="228"/>
      <c r="L41" s="230" t="s">
        <v>221</v>
      </c>
      <c r="M41" s="232"/>
      <c r="N41" s="234"/>
      <c r="O41" s="235"/>
      <c r="P41" s="235"/>
      <c r="Q41" s="235"/>
      <c r="R41" s="235"/>
      <c r="S41" s="235"/>
      <c r="T41" s="236"/>
      <c r="U41" s="264"/>
      <c r="V41" s="155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</row>
    <row r="42" spans="1:45" ht="13.5" customHeight="1" x14ac:dyDescent="0.25">
      <c r="A42" s="157"/>
      <c r="B42" s="273"/>
      <c r="C42" s="130"/>
      <c r="D42" s="131"/>
      <c r="E42" s="229"/>
      <c r="F42" s="231"/>
      <c r="G42" s="254"/>
      <c r="H42" s="231"/>
      <c r="I42" s="229"/>
      <c r="J42" s="231"/>
      <c r="K42" s="229"/>
      <c r="L42" s="231"/>
      <c r="M42" s="233"/>
      <c r="N42" s="237"/>
      <c r="O42" s="238"/>
      <c r="P42" s="238"/>
      <c r="Q42" s="238"/>
      <c r="R42" s="238"/>
      <c r="S42" s="238"/>
      <c r="T42" s="239"/>
      <c r="U42" s="265"/>
      <c r="V42" s="155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</row>
    <row r="43" spans="1:45" ht="13.5" customHeight="1" x14ac:dyDescent="0.25">
      <c r="A43" s="157"/>
      <c r="B43" s="272">
        <v>4</v>
      </c>
      <c r="C43" s="140"/>
      <c r="D43" s="141"/>
      <c r="E43" s="228"/>
      <c r="F43" s="230" t="s">
        <v>125</v>
      </c>
      <c r="G43" s="253"/>
      <c r="H43" s="230" t="s">
        <v>54</v>
      </c>
      <c r="I43" s="228"/>
      <c r="J43" s="230" t="s">
        <v>126</v>
      </c>
      <c r="K43" s="228"/>
      <c r="L43" s="230" t="s">
        <v>127</v>
      </c>
      <c r="M43" s="232"/>
      <c r="N43" s="234"/>
      <c r="O43" s="235"/>
      <c r="P43" s="235"/>
      <c r="Q43" s="235"/>
      <c r="R43" s="235"/>
      <c r="S43" s="235"/>
      <c r="T43" s="236"/>
      <c r="U43" s="264"/>
      <c r="V43" s="155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</row>
    <row r="44" spans="1:45" ht="13.5" customHeight="1" x14ac:dyDescent="0.25">
      <c r="A44" s="157"/>
      <c r="B44" s="273"/>
      <c r="C44" s="153"/>
      <c r="D44" s="154"/>
      <c r="E44" s="259"/>
      <c r="F44" s="252"/>
      <c r="G44" s="274"/>
      <c r="H44" s="252"/>
      <c r="I44" s="259"/>
      <c r="J44" s="252"/>
      <c r="K44" s="259"/>
      <c r="L44" s="252"/>
      <c r="M44" s="260"/>
      <c r="N44" s="261"/>
      <c r="O44" s="262"/>
      <c r="P44" s="262"/>
      <c r="Q44" s="262"/>
      <c r="R44" s="262"/>
      <c r="S44" s="262"/>
      <c r="T44" s="263"/>
      <c r="U44" s="265"/>
      <c r="V44" s="155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</row>
    <row r="45" spans="1:45" ht="13.5" customHeight="1" x14ac:dyDescent="0.25">
      <c r="A45" s="157"/>
      <c r="B45" s="266" t="s">
        <v>131</v>
      </c>
      <c r="C45" s="217"/>
      <c r="D45" s="218"/>
      <c r="E45" s="268"/>
      <c r="F45" s="270" t="s">
        <v>125</v>
      </c>
      <c r="G45" s="144"/>
      <c r="H45" s="112"/>
      <c r="I45" s="145"/>
      <c r="J45" s="112"/>
      <c r="K45" s="146"/>
      <c r="L45" s="117"/>
      <c r="M45" s="146"/>
      <c r="N45" s="146"/>
      <c r="O45" s="146"/>
      <c r="P45" s="146"/>
      <c r="Q45" s="146"/>
      <c r="R45" s="146"/>
      <c r="S45" s="146"/>
      <c r="T45" s="146"/>
      <c r="U45" s="147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7"/>
      <c r="AM45" s="86"/>
      <c r="AN45" s="86"/>
      <c r="AO45" s="86"/>
      <c r="AP45" s="86"/>
      <c r="AQ45" s="86"/>
      <c r="AR45" s="98"/>
      <c r="AS45" s="98"/>
    </row>
    <row r="46" spans="1:45" ht="13.5" customHeight="1" x14ac:dyDescent="0.25">
      <c r="A46" s="157"/>
      <c r="B46" s="267"/>
      <c r="C46" s="153"/>
      <c r="D46" s="154"/>
      <c r="E46" s="269"/>
      <c r="F46" s="271"/>
      <c r="G46" s="150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7"/>
      <c r="AM46" s="86"/>
      <c r="AN46" s="86"/>
      <c r="AO46" s="86"/>
      <c r="AP46" s="86"/>
      <c r="AQ46" s="86"/>
      <c r="AR46" s="98"/>
      <c r="AS46" s="98"/>
    </row>
    <row r="47" spans="1:45" ht="13.5" customHeight="1" x14ac:dyDescent="0.25">
      <c r="A47" s="157"/>
      <c r="B47" s="157"/>
      <c r="C47" s="157"/>
      <c r="D47" s="157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7"/>
      <c r="AM47" s="86"/>
      <c r="AN47" s="86"/>
      <c r="AO47" s="86"/>
      <c r="AP47" s="86"/>
      <c r="AQ47" s="86"/>
      <c r="AR47" s="98"/>
      <c r="AS47" s="98"/>
    </row>
    <row r="48" spans="1:45" ht="13.5" customHeight="1" x14ac:dyDescent="0.25">
      <c r="A48" s="157"/>
      <c r="B48" s="157"/>
      <c r="C48" s="157"/>
      <c r="D48" s="157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7"/>
      <c r="AM48" s="86"/>
      <c r="AN48" s="86"/>
      <c r="AO48" s="86"/>
      <c r="AP48" s="86"/>
      <c r="AQ48" s="86"/>
      <c r="AR48" s="98"/>
      <c r="AS48" s="98"/>
    </row>
    <row r="49" spans="1:45" ht="24" customHeight="1" x14ac:dyDescent="0.25">
      <c r="A49" s="86"/>
      <c r="B49" s="113" t="s">
        <v>132</v>
      </c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111"/>
      <c r="V49" s="155"/>
      <c r="W49" s="155"/>
      <c r="X49" s="86"/>
      <c r="Y49" s="113" t="s">
        <v>133</v>
      </c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111"/>
      <c r="AS49" s="98"/>
    </row>
    <row r="50" spans="1:45" s="99" customFormat="1" ht="13.5" customHeight="1" x14ac:dyDescent="0.15">
      <c r="A50" s="159"/>
      <c r="B50" s="329" t="s">
        <v>7</v>
      </c>
      <c r="C50" s="360" t="s">
        <v>118</v>
      </c>
      <c r="D50" s="361"/>
      <c r="E50" s="351" t="s">
        <v>8</v>
      </c>
      <c r="F50" s="230"/>
      <c r="G50" s="351" t="s">
        <v>6</v>
      </c>
      <c r="H50" s="230"/>
      <c r="I50" s="351" t="s">
        <v>11</v>
      </c>
      <c r="J50" s="353"/>
      <c r="K50" s="351" t="s">
        <v>12</v>
      </c>
      <c r="L50" s="353"/>
      <c r="M50" s="310"/>
      <c r="N50" s="355" t="s">
        <v>120</v>
      </c>
      <c r="O50" s="353"/>
      <c r="P50" s="353"/>
      <c r="Q50" s="353"/>
      <c r="R50" s="353"/>
      <c r="S50" s="353"/>
      <c r="T50" s="353"/>
      <c r="U50" s="329"/>
      <c r="V50" s="93"/>
      <c r="W50" s="86"/>
      <c r="X50" s="93"/>
      <c r="Y50" s="329" t="s">
        <v>7</v>
      </c>
      <c r="Z50" s="360" t="s">
        <v>118</v>
      </c>
      <c r="AA50" s="361"/>
      <c r="AB50" s="351" t="s">
        <v>8</v>
      </c>
      <c r="AC50" s="230"/>
      <c r="AD50" s="351" t="s">
        <v>6</v>
      </c>
      <c r="AE50" s="230"/>
      <c r="AF50" s="351" t="s">
        <v>11</v>
      </c>
      <c r="AG50" s="353"/>
      <c r="AH50" s="351" t="s">
        <v>12</v>
      </c>
      <c r="AI50" s="308"/>
      <c r="AJ50" s="329"/>
      <c r="AK50" s="355" t="s">
        <v>120</v>
      </c>
      <c r="AL50" s="353"/>
      <c r="AM50" s="353"/>
      <c r="AN50" s="353"/>
      <c r="AO50" s="353"/>
      <c r="AP50" s="353"/>
      <c r="AQ50" s="308"/>
      <c r="AR50" s="329"/>
      <c r="AS50" s="98"/>
    </row>
    <row r="51" spans="1:45" s="99" customFormat="1" ht="19.5" customHeight="1" x14ac:dyDescent="0.15">
      <c r="A51" s="86"/>
      <c r="B51" s="319"/>
      <c r="C51" s="160" t="s">
        <v>134</v>
      </c>
      <c r="D51" s="123" t="s">
        <v>123</v>
      </c>
      <c r="E51" s="352"/>
      <c r="F51" s="252"/>
      <c r="G51" s="352"/>
      <c r="H51" s="252"/>
      <c r="I51" s="352"/>
      <c r="J51" s="354"/>
      <c r="K51" s="352"/>
      <c r="L51" s="354"/>
      <c r="M51" s="334"/>
      <c r="N51" s="356"/>
      <c r="O51" s="354"/>
      <c r="P51" s="354"/>
      <c r="Q51" s="354"/>
      <c r="R51" s="354"/>
      <c r="S51" s="354"/>
      <c r="T51" s="354"/>
      <c r="U51" s="319"/>
      <c r="V51" s="93"/>
      <c r="W51" s="86"/>
      <c r="X51" s="93"/>
      <c r="Y51" s="319"/>
      <c r="Z51" s="160" t="s">
        <v>134</v>
      </c>
      <c r="AA51" s="123" t="s">
        <v>123</v>
      </c>
      <c r="AB51" s="352"/>
      <c r="AC51" s="252"/>
      <c r="AD51" s="352"/>
      <c r="AE51" s="252"/>
      <c r="AF51" s="352"/>
      <c r="AG51" s="354"/>
      <c r="AH51" s="352"/>
      <c r="AI51" s="309"/>
      <c r="AJ51" s="319"/>
      <c r="AK51" s="356"/>
      <c r="AL51" s="354"/>
      <c r="AM51" s="354"/>
      <c r="AN51" s="354"/>
      <c r="AO51" s="354"/>
      <c r="AP51" s="354"/>
      <c r="AQ51" s="309"/>
      <c r="AR51" s="319"/>
      <c r="AS51" s="98"/>
    </row>
    <row r="52" spans="1:45" s="99" customFormat="1" ht="13.5" customHeight="1" x14ac:dyDescent="0.15">
      <c r="A52" s="86"/>
      <c r="B52" s="304"/>
      <c r="C52" s="126"/>
      <c r="D52" s="127"/>
      <c r="E52" s="228"/>
      <c r="F52" s="230" t="s">
        <v>125</v>
      </c>
      <c r="G52" s="253"/>
      <c r="H52" s="230" t="s">
        <v>54</v>
      </c>
      <c r="I52" s="228"/>
      <c r="J52" s="230" t="s">
        <v>234</v>
      </c>
      <c r="K52" s="228"/>
      <c r="L52" s="310" t="s">
        <v>127</v>
      </c>
      <c r="M52" s="329"/>
      <c r="N52" s="246"/>
      <c r="O52" s="247"/>
      <c r="P52" s="247"/>
      <c r="Q52" s="247"/>
      <c r="R52" s="247"/>
      <c r="S52" s="247"/>
      <c r="T52" s="247"/>
      <c r="U52" s="329"/>
      <c r="V52" s="93"/>
      <c r="W52" s="93"/>
      <c r="X52" s="86"/>
      <c r="Y52" s="304"/>
      <c r="Z52" s="136"/>
      <c r="AA52" s="137"/>
      <c r="AB52" s="347"/>
      <c r="AC52" s="345" t="s">
        <v>227</v>
      </c>
      <c r="AD52" s="346"/>
      <c r="AE52" s="345" t="s">
        <v>228</v>
      </c>
      <c r="AF52" s="346"/>
      <c r="AG52" s="345" t="s">
        <v>229</v>
      </c>
      <c r="AH52" s="347"/>
      <c r="AI52" s="310" t="s">
        <v>127</v>
      </c>
      <c r="AJ52" s="329"/>
      <c r="AK52" s="336"/>
      <c r="AL52" s="337"/>
      <c r="AM52" s="337"/>
      <c r="AN52" s="337"/>
      <c r="AO52" s="337"/>
      <c r="AP52" s="337"/>
      <c r="AQ52" s="338"/>
      <c r="AR52" s="329"/>
      <c r="AS52" s="98"/>
    </row>
    <row r="53" spans="1:45" s="99" customFormat="1" ht="19.5" customHeight="1" x14ac:dyDescent="0.15">
      <c r="A53" s="86"/>
      <c r="B53" s="305"/>
      <c r="C53" s="130"/>
      <c r="D53" s="131"/>
      <c r="E53" s="229"/>
      <c r="F53" s="231"/>
      <c r="G53" s="254"/>
      <c r="H53" s="231"/>
      <c r="I53" s="229"/>
      <c r="J53" s="231"/>
      <c r="K53" s="229"/>
      <c r="L53" s="334"/>
      <c r="M53" s="319"/>
      <c r="N53" s="248"/>
      <c r="O53" s="249"/>
      <c r="P53" s="249"/>
      <c r="Q53" s="249"/>
      <c r="R53" s="249"/>
      <c r="S53" s="249"/>
      <c r="T53" s="249"/>
      <c r="U53" s="319"/>
      <c r="V53" s="93"/>
      <c r="W53" s="93"/>
      <c r="X53" s="86"/>
      <c r="Y53" s="350"/>
      <c r="Z53" s="138"/>
      <c r="AA53" s="139"/>
      <c r="AB53" s="347"/>
      <c r="AC53" s="345"/>
      <c r="AD53" s="346"/>
      <c r="AE53" s="345"/>
      <c r="AF53" s="346"/>
      <c r="AG53" s="345"/>
      <c r="AH53" s="347"/>
      <c r="AI53" s="348"/>
      <c r="AJ53" s="349"/>
      <c r="AK53" s="357"/>
      <c r="AL53" s="358"/>
      <c r="AM53" s="358"/>
      <c r="AN53" s="358"/>
      <c r="AO53" s="358"/>
      <c r="AP53" s="358"/>
      <c r="AQ53" s="359"/>
      <c r="AR53" s="319"/>
      <c r="AS53" s="98"/>
    </row>
    <row r="54" spans="1:45" s="99" customFormat="1" ht="13.5" customHeight="1" x14ac:dyDescent="0.15">
      <c r="A54" s="86"/>
      <c r="B54" s="304"/>
      <c r="C54" s="126"/>
      <c r="D54" s="127"/>
      <c r="E54" s="228"/>
      <c r="F54" s="230" t="s">
        <v>125</v>
      </c>
      <c r="G54" s="253"/>
      <c r="H54" s="230" t="s">
        <v>54</v>
      </c>
      <c r="I54" s="228"/>
      <c r="J54" s="230" t="s">
        <v>234</v>
      </c>
      <c r="K54" s="228"/>
      <c r="L54" s="310" t="s">
        <v>127</v>
      </c>
      <c r="M54" s="329"/>
      <c r="N54" s="312"/>
      <c r="O54" s="313"/>
      <c r="P54" s="313"/>
      <c r="Q54" s="313"/>
      <c r="R54" s="313"/>
      <c r="S54" s="313"/>
      <c r="T54" s="314"/>
      <c r="U54" s="329"/>
      <c r="V54" s="93"/>
      <c r="W54" s="93"/>
      <c r="X54" s="86"/>
      <c r="Y54" s="304"/>
      <c r="Z54" s="129"/>
      <c r="AA54" s="161"/>
      <c r="AB54" s="342"/>
      <c r="AC54" s="255" t="s">
        <v>125</v>
      </c>
      <c r="AD54" s="302"/>
      <c r="AE54" s="255" t="s">
        <v>54</v>
      </c>
      <c r="AF54" s="302"/>
      <c r="AG54" s="255" t="s">
        <v>126</v>
      </c>
      <c r="AH54" s="257"/>
      <c r="AI54" s="310" t="s">
        <v>127</v>
      </c>
      <c r="AJ54" s="329"/>
      <c r="AK54" s="336"/>
      <c r="AL54" s="337"/>
      <c r="AM54" s="337"/>
      <c r="AN54" s="337"/>
      <c r="AO54" s="337"/>
      <c r="AP54" s="337"/>
      <c r="AQ54" s="338"/>
      <c r="AR54" s="329"/>
      <c r="AS54" s="98"/>
    </row>
    <row r="55" spans="1:45" s="99" customFormat="1" ht="19.5" customHeight="1" x14ac:dyDescent="0.15">
      <c r="A55" s="86"/>
      <c r="B55" s="305"/>
      <c r="C55" s="130"/>
      <c r="D55" s="131"/>
      <c r="E55" s="229"/>
      <c r="F55" s="231"/>
      <c r="G55" s="254"/>
      <c r="H55" s="231"/>
      <c r="I55" s="229"/>
      <c r="J55" s="231"/>
      <c r="K55" s="229"/>
      <c r="L55" s="311"/>
      <c r="M55" s="330"/>
      <c r="N55" s="315"/>
      <c r="O55" s="316"/>
      <c r="P55" s="316"/>
      <c r="Q55" s="316"/>
      <c r="R55" s="316"/>
      <c r="S55" s="316"/>
      <c r="T55" s="317"/>
      <c r="U55" s="319"/>
      <c r="V55" s="93"/>
      <c r="W55" s="93"/>
      <c r="X55" s="86"/>
      <c r="Y55" s="335"/>
      <c r="Z55" s="163"/>
      <c r="AA55" s="135"/>
      <c r="AB55" s="343"/>
      <c r="AC55" s="331"/>
      <c r="AD55" s="344"/>
      <c r="AE55" s="331"/>
      <c r="AF55" s="344"/>
      <c r="AG55" s="331"/>
      <c r="AH55" s="333"/>
      <c r="AI55" s="334"/>
      <c r="AJ55" s="319"/>
      <c r="AK55" s="339"/>
      <c r="AL55" s="340"/>
      <c r="AM55" s="340"/>
      <c r="AN55" s="340"/>
      <c r="AO55" s="340"/>
      <c r="AP55" s="340"/>
      <c r="AQ55" s="341"/>
      <c r="AR55" s="319"/>
      <c r="AS55" s="98"/>
    </row>
    <row r="56" spans="1:45" s="99" customFormat="1" ht="13.5" customHeight="1" x14ac:dyDescent="0.15">
      <c r="A56" s="86"/>
      <c r="B56" s="304"/>
      <c r="C56" s="126"/>
      <c r="D56" s="127"/>
      <c r="E56" s="257"/>
      <c r="F56" s="255" t="s">
        <v>125</v>
      </c>
      <c r="G56" s="302"/>
      <c r="H56" s="255" t="s">
        <v>54</v>
      </c>
      <c r="I56" s="257"/>
      <c r="J56" s="255" t="s">
        <v>126</v>
      </c>
      <c r="K56" s="257"/>
      <c r="L56" s="310" t="s">
        <v>127</v>
      </c>
      <c r="M56" s="329"/>
      <c r="N56" s="246"/>
      <c r="O56" s="247"/>
      <c r="P56" s="247"/>
      <c r="Q56" s="247"/>
      <c r="R56" s="247"/>
      <c r="S56" s="247"/>
      <c r="T56" s="300"/>
      <c r="U56" s="329"/>
      <c r="V56" s="93"/>
      <c r="W56" s="86"/>
      <c r="X56" s="86"/>
      <c r="Y56" s="304"/>
      <c r="Z56" s="129"/>
      <c r="AA56" s="161"/>
      <c r="AB56" s="342"/>
      <c r="AC56" s="255" t="s">
        <v>125</v>
      </c>
      <c r="AD56" s="302"/>
      <c r="AE56" s="255" t="s">
        <v>54</v>
      </c>
      <c r="AF56" s="302"/>
      <c r="AG56" s="255" t="s">
        <v>126</v>
      </c>
      <c r="AH56" s="257"/>
      <c r="AI56" s="310" t="s">
        <v>127</v>
      </c>
      <c r="AJ56" s="329"/>
      <c r="AK56" s="336"/>
      <c r="AL56" s="337"/>
      <c r="AM56" s="337"/>
      <c r="AN56" s="337"/>
      <c r="AO56" s="337"/>
      <c r="AP56" s="337"/>
      <c r="AQ56" s="338"/>
      <c r="AR56" s="329"/>
      <c r="AS56" s="98"/>
    </row>
    <row r="57" spans="1:45" s="99" customFormat="1" ht="19.5" customHeight="1" x14ac:dyDescent="0.15">
      <c r="A57" s="86"/>
      <c r="B57" s="305"/>
      <c r="C57" s="130"/>
      <c r="D57" s="131"/>
      <c r="E57" s="258"/>
      <c r="F57" s="256"/>
      <c r="G57" s="303"/>
      <c r="H57" s="256"/>
      <c r="I57" s="258"/>
      <c r="J57" s="256"/>
      <c r="K57" s="258"/>
      <c r="L57" s="311"/>
      <c r="M57" s="330"/>
      <c r="N57" s="248"/>
      <c r="O57" s="249"/>
      <c r="P57" s="249"/>
      <c r="Q57" s="249"/>
      <c r="R57" s="249"/>
      <c r="S57" s="249"/>
      <c r="T57" s="301"/>
      <c r="U57" s="319"/>
      <c r="V57" s="93"/>
      <c r="W57" s="86"/>
      <c r="X57" s="86"/>
      <c r="Y57" s="335"/>
      <c r="Z57" s="163"/>
      <c r="AA57" s="135"/>
      <c r="AB57" s="343"/>
      <c r="AC57" s="331"/>
      <c r="AD57" s="344"/>
      <c r="AE57" s="331"/>
      <c r="AF57" s="344"/>
      <c r="AG57" s="331"/>
      <c r="AH57" s="333"/>
      <c r="AI57" s="334"/>
      <c r="AJ57" s="319"/>
      <c r="AK57" s="339"/>
      <c r="AL57" s="340"/>
      <c r="AM57" s="340"/>
      <c r="AN57" s="340"/>
      <c r="AO57" s="340"/>
      <c r="AP57" s="340"/>
      <c r="AQ57" s="341"/>
      <c r="AR57" s="319"/>
      <c r="AS57" s="98"/>
    </row>
    <row r="58" spans="1:45" s="99" customFormat="1" ht="13.5" customHeight="1" x14ac:dyDescent="0.15">
      <c r="A58" s="86"/>
      <c r="B58" s="304"/>
      <c r="C58" s="126"/>
      <c r="D58" s="127"/>
      <c r="E58" s="257"/>
      <c r="F58" s="255" t="s">
        <v>125</v>
      </c>
      <c r="G58" s="302"/>
      <c r="H58" s="255" t="s">
        <v>54</v>
      </c>
      <c r="I58" s="257"/>
      <c r="J58" s="255" t="s">
        <v>126</v>
      </c>
      <c r="K58" s="257"/>
      <c r="L58" s="310" t="s">
        <v>127</v>
      </c>
      <c r="M58" s="329"/>
      <c r="N58" s="246"/>
      <c r="O58" s="247"/>
      <c r="P58" s="247"/>
      <c r="Q58" s="247"/>
      <c r="R58" s="247"/>
      <c r="S58" s="247"/>
      <c r="T58" s="300"/>
      <c r="U58" s="329"/>
      <c r="V58" s="93"/>
      <c r="W58" s="86"/>
      <c r="X58" s="86"/>
      <c r="Y58" s="304"/>
      <c r="Z58" s="129"/>
      <c r="AA58" s="161"/>
      <c r="AB58" s="342"/>
      <c r="AC58" s="255" t="s">
        <v>125</v>
      </c>
      <c r="AD58" s="302"/>
      <c r="AE58" s="255" t="s">
        <v>54</v>
      </c>
      <c r="AF58" s="302"/>
      <c r="AG58" s="255" t="s">
        <v>126</v>
      </c>
      <c r="AH58" s="257"/>
      <c r="AI58" s="310" t="s">
        <v>127</v>
      </c>
      <c r="AJ58" s="329"/>
      <c r="AK58" s="336"/>
      <c r="AL58" s="337"/>
      <c r="AM58" s="337"/>
      <c r="AN58" s="337"/>
      <c r="AO58" s="337"/>
      <c r="AP58" s="337"/>
      <c r="AQ58" s="338"/>
      <c r="AR58" s="329"/>
      <c r="AS58" s="98"/>
    </row>
    <row r="59" spans="1:45" s="99" customFormat="1" ht="19.5" customHeight="1" x14ac:dyDescent="0.15">
      <c r="A59" s="86"/>
      <c r="B59" s="305"/>
      <c r="C59" s="130"/>
      <c r="D59" s="131"/>
      <c r="E59" s="258"/>
      <c r="F59" s="256"/>
      <c r="G59" s="303"/>
      <c r="H59" s="256"/>
      <c r="I59" s="258"/>
      <c r="J59" s="256"/>
      <c r="K59" s="258"/>
      <c r="L59" s="311"/>
      <c r="M59" s="330"/>
      <c r="N59" s="248"/>
      <c r="O59" s="249"/>
      <c r="P59" s="249"/>
      <c r="Q59" s="249"/>
      <c r="R59" s="249"/>
      <c r="S59" s="249"/>
      <c r="T59" s="301"/>
      <c r="U59" s="319"/>
      <c r="V59" s="93"/>
      <c r="W59" s="86"/>
      <c r="X59" s="86"/>
      <c r="Y59" s="335"/>
      <c r="Z59" s="163"/>
      <c r="AA59" s="135"/>
      <c r="AB59" s="343"/>
      <c r="AC59" s="331"/>
      <c r="AD59" s="344"/>
      <c r="AE59" s="331"/>
      <c r="AF59" s="344"/>
      <c r="AG59" s="331"/>
      <c r="AH59" s="333"/>
      <c r="AI59" s="334"/>
      <c r="AJ59" s="319"/>
      <c r="AK59" s="339"/>
      <c r="AL59" s="340"/>
      <c r="AM59" s="340"/>
      <c r="AN59" s="340"/>
      <c r="AO59" s="340"/>
      <c r="AP59" s="340"/>
      <c r="AQ59" s="341"/>
      <c r="AR59" s="319"/>
      <c r="AS59" s="98"/>
    </row>
    <row r="60" spans="1:45" s="99" customFormat="1" ht="13.5" customHeight="1" x14ac:dyDescent="0.15">
      <c r="A60" s="86"/>
      <c r="B60" s="304"/>
      <c r="C60" s="126"/>
      <c r="D60" s="127"/>
      <c r="E60" s="257"/>
      <c r="F60" s="255" t="s">
        <v>125</v>
      </c>
      <c r="G60" s="302"/>
      <c r="H60" s="255" t="s">
        <v>54</v>
      </c>
      <c r="I60" s="257"/>
      <c r="J60" s="255" t="s">
        <v>126</v>
      </c>
      <c r="K60" s="257"/>
      <c r="L60" s="310" t="s">
        <v>127</v>
      </c>
      <c r="M60" s="329"/>
      <c r="N60" s="246"/>
      <c r="O60" s="247"/>
      <c r="P60" s="247"/>
      <c r="Q60" s="247"/>
      <c r="R60" s="247"/>
      <c r="S60" s="247"/>
      <c r="T60" s="300"/>
      <c r="U60" s="329"/>
      <c r="V60" s="93"/>
      <c r="W60" s="86"/>
      <c r="X60" s="86"/>
      <c r="Y60" s="304"/>
      <c r="Z60" s="129"/>
      <c r="AA60" s="161"/>
      <c r="AB60" s="342"/>
      <c r="AC60" s="255" t="s">
        <v>125</v>
      </c>
      <c r="AD60" s="302"/>
      <c r="AE60" s="255" t="s">
        <v>54</v>
      </c>
      <c r="AF60" s="302"/>
      <c r="AG60" s="255" t="s">
        <v>126</v>
      </c>
      <c r="AH60" s="257"/>
      <c r="AI60" s="310" t="s">
        <v>127</v>
      </c>
      <c r="AJ60" s="329"/>
      <c r="AK60" s="336"/>
      <c r="AL60" s="337"/>
      <c r="AM60" s="337"/>
      <c r="AN60" s="337"/>
      <c r="AO60" s="337"/>
      <c r="AP60" s="337"/>
      <c r="AQ60" s="338"/>
      <c r="AR60" s="329"/>
      <c r="AS60" s="98"/>
    </row>
    <row r="61" spans="1:45" s="99" customFormat="1" ht="19.5" customHeight="1" x14ac:dyDescent="0.15">
      <c r="A61" s="86"/>
      <c r="B61" s="305"/>
      <c r="C61" s="130"/>
      <c r="D61" s="131"/>
      <c r="E61" s="258"/>
      <c r="F61" s="256"/>
      <c r="G61" s="303"/>
      <c r="H61" s="256"/>
      <c r="I61" s="258"/>
      <c r="J61" s="256"/>
      <c r="K61" s="258"/>
      <c r="L61" s="311"/>
      <c r="M61" s="330"/>
      <c r="N61" s="248"/>
      <c r="O61" s="249"/>
      <c r="P61" s="249"/>
      <c r="Q61" s="249"/>
      <c r="R61" s="249"/>
      <c r="S61" s="249"/>
      <c r="T61" s="301"/>
      <c r="U61" s="319"/>
      <c r="V61" s="93"/>
      <c r="W61" s="86"/>
      <c r="X61" s="86"/>
      <c r="Y61" s="335"/>
      <c r="Z61" s="163"/>
      <c r="AA61" s="135"/>
      <c r="AB61" s="343"/>
      <c r="AC61" s="331"/>
      <c r="AD61" s="344"/>
      <c r="AE61" s="331"/>
      <c r="AF61" s="344"/>
      <c r="AG61" s="331"/>
      <c r="AH61" s="333"/>
      <c r="AI61" s="334"/>
      <c r="AJ61" s="319"/>
      <c r="AK61" s="339"/>
      <c r="AL61" s="340"/>
      <c r="AM61" s="340"/>
      <c r="AN61" s="340"/>
      <c r="AO61" s="340"/>
      <c r="AP61" s="340"/>
      <c r="AQ61" s="341"/>
      <c r="AR61" s="319"/>
      <c r="AS61" s="98"/>
    </row>
    <row r="62" spans="1:45" s="99" customFormat="1" ht="13.5" customHeight="1" x14ac:dyDescent="0.15">
      <c r="A62" s="86"/>
      <c r="B62" s="304"/>
      <c r="C62" s="126"/>
      <c r="D62" s="127"/>
      <c r="E62" s="257"/>
      <c r="F62" s="255" t="s">
        <v>125</v>
      </c>
      <c r="G62" s="302"/>
      <c r="H62" s="255" t="s">
        <v>54</v>
      </c>
      <c r="I62" s="257"/>
      <c r="J62" s="255" t="s">
        <v>126</v>
      </c>
      <c r="K62" s="257"/>
      <c r="L62" s="310" t="s">
        <v>127</v>
      </c>
      <c r="M62" s="329"/>
      <c r="N62" s="246"/>
      <c r="O62" s="247"/>
      <c r="P62" s="247"/>
      <c r="Q62" s="247"/>
      <c r="R62" s="247"/>
      <c r="S62" s="247"/>
      <c r="T62" s="300"/>
      <c r="U62" s="329"/>
      <c r="V62" s="93"/>
      <c r="W62" s="86"/>
      <c r="X62" s="86"/>
      <c r="Y62" s="304"/>
      <c r="Z62" s="129"/>
      <c r="AA62" s="161"/>
      <c r="AB62" s="342"/>
      <c r="AC62" s="255" t="s">
        <v>125</v>
      </c>
      <c r="AD62" s="302"/>
      <c r="AE62" s="255" t="s">
        <v>54</v>
      </c>
      <c r="AF62" s="302"/>
      <c r="AG62" s="255" t="s">
        <v>126</v>
      </c>
      <c r="AH62" s="257"/>
      <c r="AI62" s="310" t="s">
        <v>127</v>
      </c>
      <c r="AJ62" s="329"/>
      <c r="AK62" s="336"/>
      <c r="AL62" s="337"/>
      <c r="AM62" s="337"/>
      <c r="AN62" s="337"/>
      <c r="AO62" s="337"/>
      <c r="AP62" s="337"/>
      <c r="AQ62" s="338"/>
      <c r="AR62" s="329"/>
      <c r="AS62" s="98"/>
    </row>
    <row r="63" spans="1:45" s="99" customFormat="1" ht="19.5" customHeight="1" x14ac:dyDescent="0.15">
      <c r="A63" s="86"/>
      <c r="B63" s="305"/>
      <c r="C63" s="130"/>
      <c r="D63" s="131"/>
      <c r="E63" s="258"/>
      <c r="F63" s="256"/>
      <c r="G63" s="303"/>
      <c r="H63" s="256"/>
      <c r="I63" s="258"/>
      <c r="J63" s="256"/>
      <c r="K63" s="258"/>
      <c r="L63" s="311"/>
      <c r="M63" s="330"/>
      <c r="N63" s="248"/>
      <c r="O63" s="249"/>
      <c r="P63" s="249"/>
      <c r="Q63" s="249"/>
      <c r="R63" s="249"/>
      <c r="S63" s="249"/>
      <c r="T63" s="301"/>
      <c r="U63" s="319"/>
      <c r="V63" s="93"/>
      <c r="W63" s="86"/>
      <c r="X63" s="86"/>
      <c r="Y63" s="335"/>
      <c r="Z63" s="163"/>
      <c r="AA63" s="135"/>
      <c r="AB63" s="343"/>
      <c r="AC63" s="331"/>
      <c r="AD63" s="344"/>
      <c r="AE63" s="331"/>
      <c r="AF63" s="344"/>
      <c r="AG63" s="331"/>
      <c r="AH63" s="333"/>
      <c r="AI63" s="334"/>
      <c r="AJ63" s="319"/>
      <c r="AK63" s="339"/>
      <c r="AL63" s="340"/>
      <c r="AM63" s="340"/>
      <c r="AN63" s="340"/>
      <c r="AO63" s="340"/>
      <c r="AP63" s="340"/>
      <c r="AQ63" s="341"/>
      <c r="AR63" s="319"/>
      <c r="AS63" s="98"/>
    </row>
    <row r="64" spans="1:45" s="99" customFormat="1" ht="13.5" customHeight="1" x14ac:dyDescent="0.15">
      <c r="A64" s="86"/>
      <c r="B64" s="304"/>
      <c r="C64" s="126"/>
      <c r="D64" s="127"/>
      <c r="E64" s="257"/>
      <c r="F64" s="255" t="s">
        <v>125</v>
      </c>
      <c r="G64" s="302"/>
      <c r="H64" s="255" t="s">
        <v>54</v>
      </c>
      <c r="I64" s="257"/>
      <c r="J64" s="255" t="s">
        <v>126</v>
      </c>
      <c r="K64" s="257"/>
      <c r="L64" s="310" t="s">
        <v>127</v>
      </c>
      <c r="M64" s="329"/>
      <c r="N64" s="246"/>
      <c r="O64" s="247"/>
      <c r="P64" s="247"/>
      <c r="Q64" s="247"/>
      <c r="R64" s="247"/>
      <c r="S64" s="247"/>
      <c r="T64" s="300"/>
      <c r="U64" s="329"/>
      <c r="V64" s="93"/>
      <c r="W64" s="86"/>
      <c r="X64" s="86"/>
      <c r="Y64" s="304"/>
      <c r="Z64" s="129"/>
      <c r="AA64" s="161"/>
      <c r="AB64" s="342"/>
      <c r="AC64" s="255" t="s">
        <v>125</v>
      </c>
      <c r="AD64" s="302"/>
      <c r="AE64" s="255" t="s">
        <v>54</v>
      </c>
      <c r="AF64" s="302"/>
      <c r="AG64" s="255" t="s">
        <v>126</v>
      </c>
      <c r="AH64" s="257"/>
      <c r="AI64" s="310" t="s">
        <v>127</v>
      </c>
      <c r="AJ64" s="329"/>
      <c r="AK64" s="336"/>
      <c r="AL64" s="337"/>
      <c r="AM64" s="337"/>
      <c r="AN64" s="337"/>
      <c r="AO64" s="337"/>
      <c r="AP64" s="337"/>
      <c r="AQ64" s="338"/>
      <c r="AR64" s="329"/>
      <c r="AS64" s="98"/>
    </row>
    <row r="65" spans="1:46" s="99" customFormat="1" ht="19.5" customHeight="1" x14ac:dyDescent="0.15">
      <c r="A65" s="86"/>
      <c r="B65" s="305"/>
      <c r="C65" s="130"/>
      <c r="D65" s="131"/>
      <c r="E65" s="258"/>
      <c r="F65" s="256"/>
      <c r="G65" s="303"/>
      <c r="H65" s="256"/>
      <c r="I65" s="258"/>
      <c r="J65" s="256"/>
      <c r="K65" s="258"/>
      <c r="L65" s="311"/>
      <c r="M65" s="330"/>
      <c r="N65" s="248"/>
      <c r="O65" s="249"/>
      <c r="P65" s="249"/>
      <c r="Q65" s="249"/>
      <c r="R65" s="249"/>
      <c r="S65" s="249"/>
      <c r="T65" s="301"/>
      <c r="U65" s="319"/>
      <c r="V65" s="93"/>
      <c r="W65" s="86"/>
      <c r="X65" s="86"/>
      <c r="Y65" s="335"/>
      <c r="Z65" s="163"/>
      <c r="AA65" s="135"/>
      <c r="AB65" s="343"/>
      <c r="AC65" s="331"/>
      <c r="AD65" s="344"/>
      <c r="AE65" s="331"/>
      <c r="AF65" s="344"/>
      <c r="AG65" s="331"/>
      <c r="AH65" s="333"/>
      <c r="AI65" s="334"/>
      <c r="AJ65" s="319"/>
      <c r="AK65" s="339"/>
      <c r="AL65" s="340"/>
      <c r="AM65" s="340"/>
      <c r="AN65" s="340"/>
      <c r="AO65" s="340"/>
      <c r="AP65" s="340"/>
      <c r="AQ65" s="341"/>
      <c r="AR65" s="319"/>
      <c r="AS65" s="98"/>
    </row>
    <row r="66" spans="1:46" s="99" customFormat="1" ht="13.5" customHeight="1" x14ac:dyDescent="0.15">
      <c r="A66" s="86"/>
      <c r="B66" s="304"/>
      <c r="C66" s="126"/>
      <c r="D66" s="127"/>
      <c r="E66" s="257"/>
      <c r="F66" s="255" t="s">
        <v>125</v>
      </c>
      <c r="G66" s="302"/>
      <c r="H66" s="255" t="s">
        <v>54</v>
      </c>
      <c r="I66" s="257"/>
      <c r="J66" s="255" t="s">
        <v>126</v>
      </c>
      <c r="K66" s="257"/>
      <c r="L66" s="310" t="s">
        <v>127</v>
      </c>
      <c r="M66" s="329"/>
      <c r="N66" s="246"/>
      <c r="O66" s="247"/>
      <c r="P66" s="247"/>
      <c r="Q66" s="247"/>
      <c r="R66" s="247"/>
      <c r="S66" s="247"/>
      <c r="T66" s="300"/>
      <c r="U66" s="329"/>
      <c r="V66" s="93"/>
      <c r="W66" s="86"/>
      <c r="X66" s="86"/>
      <c r="Y66" s="304"/>
      <c r="Z66" s="129"/>
      <c r="AA66" s="161"/>
      <c r="AB66" s="342"/>
      <c r="AC66" s="255" t="s">
        <v>125</v>
      </c>
      <c r="AD66" s="302"/>
      <c r="AE66" s="255" t="s">
        <v>54</v>
      </c>
      <c r="AF66" s="302"/>
      <c r="AG66" s="255" t="s">
        <v>126</v>
      </c>
      <c r="AH66" s="257"/>
      <c r="AI66" s="310" t="s">
        <v>127</v>
      </c>
      <c r="AJ66" s="329"/>
      <c r="AK66" s="336"/>
      <c r="AL66" s="337"/>
      <c r="AM66" s="337"/>
      <c r="AN66" s="337"/>
      <c r="AO66" s="337"/>
      <c r="AP66" s="337"/>
      <c r="AQ66" s="338"/>
      <c r="AR66" s="329"/>
      <c r="AS66" s="98"/>
    </row>
    <row r="67" spans="1:46" s="99" customFormat="1" ht="19.5" customHeight="1" x14ac:dyDescent="0.15">
      <c r="A67" s="86"/>
      <c r="B67" s="305"/>
      <c r="C67" s="130"/>
      <c r="D67" s="131"/>
      <c r="E67" s="258"/>
      <c r="F67" s="256"/>
      <c r="G67" s="303"/>
      <c r="H67" s="256"/>
      <c r="I67" s="258"/>
      <c r="J67" s="256"/>
      <c r="K67" s="258"/>
      <c r="L67" s="311"/>
      <c r="M67" s="330"/>
      <c r="N67" s="248"/>
      <c r="O67" s="249"/>
      <c r="P67" s="249"/>
      <c r="Q67" s="249"/>
      <c r="R67" s="249"/>
      <c r="S67" s="249"/>
      <c r="T67" s="301"/>
      <c r="U67" s="319"/>
      <c r="V67" s="93"/>
      <c r="W67" s="86"/>
      <c r="X67" s="86"/>
      <c r="Y67" s="335"/>
      <c r="Z67" s="163"/>
      <c r="AA67" s="135"/>
      <c r="AB67" s="343"/>
      <c r="AC67" s="331"/>
      <c r="AD67" s="344"/>
      <c r="AE67" s="331"/>
      <c r="AF67" s="344"/>
      <c r="AG67" s="331"/>
      <c r="AH67" s="333"/>
      <c r="AI67" s="334"/>
      <c r="AJ67" s="319"/>
      <c r="AK67" s="339"/>
      <c r="AL67" s="340"/>
      <c r="AM67" s="340"/>
      <c r="AN67" s="340"/>
      <c r="AO67" s="340"/>
      <c r="AP67" s="340"/>
      <c r="AQ67" s="341"/>
      <c r="AR67" s="319"/>
      <c r="AS67" s="98"/>
    </row>
    <row r="68" spans="1:46" s="99" customFormat="1" ht="13.5" customHeight="1" x14ac:dyDescent="0.15">
      <c r="A68" s="86"/>
      <c r="B68" s="304"/>
      <c r="C68" s="126"/>
      <c r="D68" s="127"/>
      <c r="E68" s="257"/>
      <c r="F68" s="255" t="s">
        <v>125</v>
      </c>
      <c r="G68" s="302"/>
      <c r="H68" s="255" t="s">
        <v>54</v>
      </c>
      <c r="I68" s="257"/>
      <c r="J68" s="255" t="s">
        <v>126</v>
      </c>
      <c r="K68" s="257"/>
      <c r="L68" s="310" t="s">
        <v>127</v>
      </c>
      <c r="M68" s="329"/>
      <c r="N68" s="246"/>
      <c r="O68" s="247"/>
      <c r="P68" s="247"/>
      <c r="Q68" s="247"/>
      <c r="R68" s="247"/>
      <c r="S68" s="247"/>
      <c r="T68" s="300"/>
      <c r="U68" s="329"/>
      <c r="V68" s="93"/>
      <c r="W68" s="86"/>
      <c r="X68" s="86"/>
      <c r="Y68" s="304"/>
      <c r="Z68" s="129"/>
      <c r="AA68" s="161"/>
      <c r="AB68" s="342"/>
      <c r="AC68" s="255" t="s">
        <v>125</v>
      </c>
      <c r="AD68" s="302"/>
      <c r="AE68" s="255" t="s">
        <v>54</v>
      </c>
      <c r="AF68" s="302"/>
      <c r="AG68" s="255" t="s">
        <v>126</v>
      </c>
      <c r="AH68" s="257"/>
      <c r="AI68" s="310" t="s">
        <v>127</v>
      </c>
      <c r="AJ68" s="329"/>
      <c r="AK68" s="336"/>
      <c r="AL68" s="337"/>
      <c r="AM68" s="337"/>
      <c r="AN68" s="337"/>
      <c r="AO68" s="337"/>
      <c r="AP68" s="337"/>
      <c r="AQ68" s="338"/>
      <c r="AR68" s="329"/>
      <c r="AS68" s="98"/>
    </row>
    <row r="69" spans="1:46" s="99" customFormat="1" ht="19.5" customHeight="1" x14ac:dyDescent="0.15">
      <c r="A69" s="86"/>
      <c r="B69" s="305"/>
      <c r="C69" s="130"/>
      <c r="D69" s="131"/>
      <c r="E69" s="258"/>
      <c r="F69" s="256"/>
      <c r="G69" s="303"/>
      <c r="H69" s="256"/>
      <c r="I69" s="258"/>
      <c r="J69" s="256"/>
      <c r="K69" s="258"/>
      <c r="L69" s="311"/>
      <c r="M69" s="330"/>
      <c r="N69" s="248"/>
      <c r="O69" s="249"/>
      <c r="P69" s="249"/>
      <c r="Q69" s="249"/>
      <c r="R69" s="249"/>
      <c r="S69" s="249"/>
      <c r="T69" s="301"/>
      <c r="U69" s="319"/>
      <c r="V69" s="93"/>
      <c r="W69" s="86"/>
      <c r="X69" s="86"/>
      <c r="Y69" s="335"/>
      <c r="Z69" s="163"/>
      <c r="AA69" s="135"/>
      <c r="AB69" s="343"/>
      <c r="AC69" s="331"/>
      <c r="AD69" s="344"/>
      <c r="AE69" s="331"/>
      <c r="AF69" s="344"/>
      <c r="AG69" s="331"/>
      <c r="AH69" s="333"/>
      <c r="AI69" s="334"/>
      <c r="AJ69" s="319"/>
      <c r="AK69" s="339"/>
      <c r="AL69" s="340"/>
      <c r="AM69" s="340"/>
      <c r="AN69" s="340"/>
      <c r="AO69" s="340"/>
      <c r="AP69" s="340"/>
      <c r="AQ69" s="341"/>
      <c r="AR69" s="319"/>
      <c r="AS69" s="98"/>
    </row>
    <row r="70" spans="1:46" s="99" customFormat="1" ht="13.5" customHeight="1" x14ac:dyDescent="0.15">
      <c r="A70" s="86"/>
      <c r="B70" s="304"/>
      <c r="C70" s="126"/>
      <c r="D70" s="127"/>
      <c r="E70" s="257"/>
      <c r="F70" s="255" t="s">
        <v>125</v>
      </c>
      <c r="G70" s="302"/>
      <c r="H70" s="255" t="s">
        <v>54</v>
      </c>
      <c r="I70" s="257"/>
      <c r="J70" s="255" t="s">
        <v>126</v>
      </c>
      <c r="K70" s="257"/>
      <c r="L70" s="310" t="s">
        <v>127</v>
      </c>
      <c r="M70" s="329"/>
      <c r="N70" s="246"/>
      <c r="O70" s="247"/>
      <c r="P70" s="247"/>
      <c r="Q70" s="247"/>
      <c r="R70" s="247"/>
      <c r="S70" s="247"/>
      <c r="T70" s="300"/>
      <c r="U70" s="329"/>
      <c r="V70" s="93"/>
      <c r="W70" s="86"/>
      <c r="X70" s="86"/>
      <c r="Y70" s="304"/>
      <c r="Z70" s="129"/>
      <c r="AA70" s="161"/>
      <c r="AB70" s="342"/>
      <c r="AC70" s="255" t="s">
        <v>125</v>
      </c>
      <c r="AD70" s="302"/>
      <c r="AE70" s="255" t="s">
        <v>54</v>
      </c>
      <c r="AF70" s="302"/>
      <c r="AG70" s="255" t="s">
        <v>126</v>
      </c>
      <c r="AH70" s="257"/>
      <c r="AI70" s="310" t="s">
        <v>127</v>
      </c>
      <c r="AJ70" s="329"/>
      <c r="AK70" s="336"/>
      <c r="AL70" s="337"/>
      <c r="AM70" s="337"/>
      <c r="AN70" s="337"/>
      <c r="AO70" s="337"/>
      <c r="AP70" s="337"/>
      <c r="AQ70" s="338"/>
      <c r="AR70" s="329"/>
      <c r="AS70" s="98"/>
    </row>
    <row r="71" spans="1:46" s="99" customFormat="1" ht="19.5" customHeight="1" x14ac:dyDescent="0.15">
      <c r="A71" s="86"/>
      <c r="B71" s="305"/>
      <c r="C71" s="130"/>
      <c r="D71" s="131"/>
      <c r="E71" s="258"/>
      <c r="F71" s="256"/>
      <c r="G71" s="303"/>
      <c r="H71" s="256"/>
      <c r="I71" s="258"/>
      <c r="J71" s="256"/>
      <c r="K71" s="258"/>
      <c r="L71" s="311"/>
      <c r="M71" s="330"/>
      <c r="N71" s="248"/>
      <c r="O71" s="249"/>
      <c r="P71" s="249"/>
      <c r="Q71" s="249"/>
      <c r="R71" s="249"/>
      <c r="S71" s="249"/>
      <c r="T71" s="301"/>
      <c r="U71" s="319"/>
      <c r="V71" s="93"/>
      <c r="W71" s="86"/>
      <c r="X71" s="86"/>
      <c r="Y71" s="335"/>
      <c r="Z71" s="163"/>
      <c r="AA71" s="135"/>
      <c r="AB71" s="343"/>
      <c r="AC71" s="331"/>
      <c r="AD71" s="344"/>
      <c r="AE71" s="331"/>
      <c r="AF71" s="344"/>
      <c r="AG71" s="331"/>
      <c r="AH71" s="333"/>
      <c r="AI71" s="334"/>
      <c r="AJ71" s="319"/>
      <c r="AK71" s="339"/>
      <c r="AL71" s="340"/>
      <c r="AM71" s="340"/>
      <c r="AN71" s="340"/>
      <c r="AO71" s="340"/>
      <c r="AP71" s="340"/>
      <c r="AQ71" s="341"/>
      <c r="AR71" s="319"/>
      <c r="AS71" s="98"/>
    </row>
    <row r="72" spans="1:46" s="99" customFormat="1" ht="13.5" customHeight="1" x14ac:dyDescent="0.15">
      <c r="A72" s="86"/>
      <c r="B72" s="304"/>
      <c r="C72" s="126"/>
      <c r="D72" s="127"/>
      <c r="E72" s="257"/>
      <c r="F72" s="255" t="s">
        <v>125</v>
      </c>
      <c r="G72" s="302"/>
      <c r="H72" s="255" t="s">
        <v>54</v>
      </c>
      <c r="I72" s="257"/>
      <c r="J72" s="255" t="s">
        <v>126</v>
      </c>
      <c r="K72" s="257"/>
      <c r="L72" s="310" t="s">
        <v>127</v>
      </c>
      <c r="M72" s="329"/>
      <c r="N72" s="246"/>
      <c r="O72" s="247"/>
      <c r="P72" s="247"/>
      <c r="Q72" s="247"/>
      <c r="R72" s="247"/>
      <c r="S72" s="247"/>
      <c r="T72" s="300"/>
      <c r="U72" s="329"/>
      <c r="V72" s="93"/>
      <c r="W72" s="86"/>
      <c r="X72" s="86"/>
      <c r="Y72" s="164"/>
      <c r="Z72" s="93"/>
      <c r="AA72" s="93"/>
      <c r="AB72" s="93"/>
      <c r="AC72" s="165"/>
      <c r="AD72" s="165"/>
      <c r="AE72" s="166"/>
      <c r="AF72" s="165"/>
      <c r="AG72" s="166"/>
      <c r="AH72" s="165"/>
      <c r="AI72" s="147"/>
      <c r="AJ72" s="147"/>
      <c r="AK72" s="167"/>
      <c r="AL72" s="168"/>
      <c r="AM72" s="167"/>
      <c r="AN72" s="147"/>
      <c r="AO72" s="165"/>
      <c r="AP72" s="166"/>
      <c r="AQ72" s="165"/>
      <c r="AR72" s="166"/>
      <c r="AS72" s="98"/>
    </row>
    <row r="73" spans="1:46" s="99" customFormat="1" ht="19.5" customHeight="1" x14ac:dyDescent="0.15">
      <c r="A73" s="86"/>
      <c r="B73" s="305"/>
      <c r="C73" s="130"/>
      <c r="D73" s="131"/>
      <c r="E73" s="258"/>
      <c r="F73" s="256"/>
      <c r="G73" s="303"/>
      <c r="H73" s="256"/>
      <c r="I73" s="258"/>
      <c r="J73" s="256"/>
      <c r="K73" s="258"/>
      <c r="L73" s="311"/>
      <c r="M73" s="330"/>
      <c r="N73" s="248"/>
      <c r="O73" s="249"/>
      <c r="P73" s="249"/>
      <c r="Q73" s="249"/>
      <c r="R73" s="249"/>
      <c r="S73" s="249"/>
      <c r="T73" s="301"/>
      <c r="U73" s="319"/>
      <c r="V73" s="93"/>
      <c r="W73" s="86"/>
      <c r="X73" s="86"/>
      <c r="Y73" s="164"/>
      <c r="Z73" s="93"/>
      <c r="AA73" s="93"/>
      <c r="AB73" s="93"/>
      <c r="AC73" s="165"/>
      <c r="AD73" s="165"/>
      <c r="AE73" s="166"/>
      <c r="AF73" s="165"/>
      <c r="AG73" s="166"/>
      <c r="AH73" s="165"/>
      <c r="AI73" s="147"/>
      <c r="AJ73" s="147"/>
      <c r="AK73" s="167"/>
      <c r="AL73" s="168"/>
      <c r="AM73" s="167"/>
      <c r="AN73" s="147"/>
      <c r="AO73" s="165"/>
      <c r="AP73" s="166"/>
      <c r="AQ73" s="165"/>
      <c r="AR73" s="166"/>
      <c r="AS73" s="98"/>
    </row>
    <row r="74" spans="1:46" s="99" customFormat="1" ht="13.5" customHeight="1" x14ac:dyDescent="0.15">
      <c r="A74" s="86"/>
      <c r="B74" s="304"/>
      <c r="C74" s="126"/>
      <c r="D74" s="127"/>
      <c r="E74" s="257"/>
      <c r="F74" s="255" t="s">
        <v>125</v>
      </c>
      <c r="G74" s="302"/>
      <c r="H74" s="255" t="s">
        <v>54</v>
      </c>
      <c r="I74" s="257"/>
      <c r="J74" s="255" t="s">
        <v>126</v>
      </c>
      <c r="K74" s="257"/>
      <c r="L74" s="310" t="s">
        <v>127</v>
      </c>
      <c r="M74" s="329"/>
      <c r="N74" s="246"/>
      <c r="O74" s="247"/>
      <c r="P74" s="247"/>
      <c r="Q74" s="247"/>
      <c r="R74" s="247"/>
      <c r="S74" s="247"/>
      <c r="T74" s="300"/>
      <c r="U74" s="329"/>
      <c r="V74" s="93"/>
      <c r="W74" s="86"/>
      <c r="X74" s="86"/>
      <c r="Y74" s="164"/>
      <c r="Z74" s="93"/>
      <c r="AA74" s="93"/>
      <c r="AB74" s="93"/>
      <c r="AC74" s="165"/>
      <c r="AD74" s="165"/>
      <c r="AE74" s="166"/>
      <c r="AF74" s="165"/>
      <c r="AG74" s="166"/>
      <c r="AH74" s="165"/>
      <c r="AI74" s="147"/>
      <c r="AJ74" s="147"/>
      <c r="AK74" s="167"/>
      <c r="AL74" s="168"/>
      <c r="AM74" s="167"/>
      <c r="AN74" s="147"/>
      <c r="AO74" s="165"/>
      <c r="AP74" s="166"/>
      <c r="AQ74" s="165"/>
      <c r="AR74" s="166"/>
      <c r="AS74" s="98"/>
    </row>
    <row r="75" spans="1:46" s="99" customFormat="1" ht="19.5" customHeight="1" x14ac:dyDescent="0.15">
      <c r="A75" s="86"/>
      <c r="B75" s="305"/>
      <c r="C75" s="130"/>
      <c r="D75" s="131"/>
      <c r="E75" s="258"/>
      <c r="F75" s="256"/>
      <c r="G75" s="303"/>
      <c r="H75" s="256"/>
      <c r="I75" s="258"/>
      <c r="J75" s="256"/>
      <c r="K75" s="258"/>
      <c r="L75" s="311"/>
      <c r="M75" s="330"/>
      <c r="N75" s="248"/>
      <c r="O75" s="249"/>
      <c r="P75" s="249"/>
      <c r="Q75" s="249"/>
      <c r="R75" s="249"/>
      <c r="S75" s="249"/>
      <c r="T75" s="301"/>
      <c r="U75" s="319"/>
      <c r="V75" s="93"/>
      <c r="W75" s="86"/>
      <c r="X75" s="86"/>
      <c r="Y75" s="164"/>
      <c r="Z75" s="93"/>
      <c r="AA75" s="93"/>
      <c r="AB75" s="93"/>
      <c r="AC75" s="165"/>
      <c r="AD75" s="165"/>
      <c r="AE75" s="166"/>
      <c r="AF75" s="165"/>
      <c r="AG75" s="166"/>
      <c r="AH75" s="165"/>
      <c r="AI75" s="147"/>
      <c r="AJ75" s="147"/>
      <c r="AK75" s="167"/>
      <c r="AL75" s="168"/>
      <c r="AM75" s="167"/>
      <c r="AN75" s="147"/>
      <c r="AO75" s="165"/>
      <c r="AP75" s="166"/>
      <c r="AQ75" s="165"/>
      <c r="AR75" s="166"/>
      <c r="AS75" s="98"/>
    </row>
    <row r="76" spans="1:46" s="99" customFormat="1" ht="13.5" customHeight="1" x14ac:dyDescent="0.25">
      <c r="A76" s="86"/>
      <c r="B76" s="304"/>
      <c r="C76" s="126"/>
      <c r="D76" s="127"/>
      <c r="E76" s="257"/>
      <c r="F76" s="255" t="s">
        <v>125</v>
      </c>
      <c r="G76" s="302"/>
      <c r="H76" s="255" t="s">
        <v>54</v>
      </c>
      <c r="I76" s="257"/>
      <c r="J76" s="255" t="s">
        <v>126</v>
      </c>
      <c r="K76" s="257"/>
      <c r="L76" s="310" t="s">
        <v>127</v>
      </c>
      <c r="M76" s="329"/>
      <c r="N76" s="246"/>
      <c r="O76" s="247"/>
      <c r="P76" s="247"/>
      <c r="Q76" s="247"/>
      <c r="R76" s="247"/>
      <c r="S76" s="247"/>
      <c r="T76" s="300"/>
      <c r="U76" s="329"/>
      <c r="V76" s="93"/>
      <c r="W76" s="86"/>
      <c r="X76" s="86"/>
      <c r="Y76" s="164"/>
      <c r="Z76" s="93"/>
      <c r="AA76" s="93"/>
      <c r="AB76" s="93"/>
      <c r="AC76" s="165"/>
      <c r="AD76" s="165"/>
      <c r="AE76" s="166"/>
      <c r="AF76" s="165"/>
      <c r="AG76" s="166"/>
      <c r="AH76" s="165"/>
      <c r="AI76" s="147"/>
      <c r="AJ76" s="147"/>
      <c r="AK76" s="167"/>
      <c r="AL76" s="168"/>
      <c r="AM76" s="167"/>
      <c r="AN76" s="147"/>
      <c r="AO76" s="165"/>
      <c r="AP76" s="166"/>
      <c r="AQ76" s="165"/>
      <c r="AR76" s="166"/>
      <c r="AS76" s="98"/>
      <c r="AT76" s="89"/>
    </row>
    <row r="77" spans="1:46" s="99" customFormat="1" ht="19.5" customHeight="1" x14ac:dyDescent="0.25">
      <c r="A77" s="86"/>
      <c r="B77" s="305"/>
      <c r="C77" s="130"/>
      <c r="D77" s="131"/>
      <c r="E77" s="258"/>
      <c r="F77" s="256"/>
      <c r="G77" s="303"/>
      <c r="H77" s="256"/>
      <c r="I77" s="258"/>
      <c r="J77" s="256"/>
      <c r="K77" s="258"/>
      <c r="L77" s="311"/>
      <c r="M77" s="330"/>
      <c r="N77" s="248"/>
      <c r="O77" s="249"/>
      <c r="P77" s="249"/>
      <c r="Q77" s="249"/>
      <c r="R77" s="249"/>
      <c r="S77" s="249"/>
      <c r="T77" s="301"/>
      <c r="U77" s="319"/>
      <c r="V77" s="93"/>
      <c r="W77" s="86"/>
      <c r="X77" s="86"/>
      <c r="Y77" s="164"/>
      <c r="Z77" s="93"/>
      <c r="AA77" s="93"/>
      <c r="AB77" s="93"/>
      <c r="AC77" s="165"/>
      <c r="AD77" s="165"/>
      <c r="AE77" s="166"/>
      <c r="AF77" s="165"/>
      <c r="AG77" s="166"/>
      <c r="AH77" s="165"/>
      <c r="AI77" s="147"/>
      <c r="AJ77" s="147"/>
      <c r="AK77" s="167"/>
      <c r="AL77" s="168"/>
      <c r="AM77" s="167"/>
      <c r="AN77" s="147"/>
      <c r="AO77" s="165"/>
      <c r="AP77" s="166"/>
      <c r="AQ77" s="165"/>
      <c r="AR77" s="166"/>
      <c r="AS77" s="98"/>
      <c r="AT77" s="89"/>
    </row>
    <row r="78" spans="1:46" s="99" customFormat="1" ht="13.5" customHeight="1" x14ac:dyDescent="0.25">
      <c r="A78" s="86"/>
      <c r="B78" s="304"/>
      <c r="C78" s="126"/>
      <c r="D78" s="127"/>
      <c r="E78" s="257"/>
      <c r="F78" s="255" t="s">
        <v>125</v>
      </c>
      <c r="G78" s="302"/>
      <c r="H78" s="255" t="s">
        <v>54</v>
      </c>
      <c r="I78" s="257"/>
      <c r="J78" s="255" t="s">
        <v>126</v>
      </c>
      <c r="K78" s="257"/>
      <c r="L78" s="310" t="s">
        <v>127</v>
      </c>
      <c r="M78" s="329"/>
      <c r="N78" s="246"/>
      <c r="O78" s="247"/>
      <c r="P78" s="247"/>
      <c r="Q78" s="247"/>
      <c r="R78" s="247"/>
      <c r="S78" s="247"/>
      <c r="T78" s="300"/>
      <c r="U78" s="329"/>
      <c r="V78" s="93"/>
      <c r="W78" s="86"/>
      <c r="X78" s="86"/>
      <c r="Y78" s="164"/>
      <c r="Z78" s="93"/>
      <c r="AA78" s="93"/>
      <c r="AB78" s="93"/>
      <c r="AC78" s="165"/>
      <c r="AD78" s="165"/>
      <c r="AE78" s="166"/>
      <c r="AF78" s="165"/>
      <c r="AG78" s="166"/>
      <c r="AH78" s="165"/>
      <c r="AI78" s="147"/>
      <c r="AJ78" s="147"/>
      <c r="AK78" s="167"/>
      <c r="AL78" s="168"/>
      <c r="AM78" s="167"/>
      <c r="AN78" s="147"/>
      <c r="AO78" s="165"/>
      <c r="AP78" s="166"/>
      <c r="AQ78" s="165"/>
      <c r="AR78" s="166"/>
      <c r="AS78" s="98"/>
      <c r="AT78" s="89"/>
    </row>
    <row r="79" spans="1:46" s="99" customFormat="1" ht="19.5" customHeight="1" x14ac:dyDescent="0.25">
      <c r="A79" s="86"/>
      <c r="B79" s="305"/>
      <c r="C79" s="130"/>
      <c r="D79" s="131"/>
      <c r="E79" s="258"/>
      <c r="F79" s="256"/>
      <c r="G79" s="303"/>
      <c r="H79" s="256"/>
      <c r="I79" s="258"/>
      <c r="J79" s="256"/>
      <c r="K79" s="258"/>
      <c r="L79" s="311"/>
      <c r="M79" s="330"/>
      <c r="N79" s="248"/>
      <c r="O79" s="249"/>
      <c r="P79" s="249"/>
      <c r="Q79" s="249"/>
      <c r="R79" s="249"/>
      <c r="S79" s="249"/>
      <c r="T79" s="301"/>
      <c r="U79" s="319"/>
      <c r="V79" s="93"/>
      <c r="W79" s="86"/>
      <c r="X79" s="86"/>
      <c r="Y79" s="164"/>
      <c r="Z79" s="93"/>
      <c r="AA79" s="93"/>
      <c r="AB79" s="93"/>
      <c r="AC79" s="165"/>
      <c r="AD79" s="165"/>
      <c r="AE79" s="166"/>
      <c r="AF79" s="165"/>
      <c r="AG79" s="166"/>
      <c r="AH79" s="165"/>
      <c r="AI79" s="147"/>
      <c r="AJ79" s="147"/>
      <c r="AK79" s="167"/>
      <c r="AL79" s="168"/>
      <c r="AM79" s="167"/>
      <c r="AN79" s="147"/>
      <c r="AO79" s="165"/>
      <c r="AP79" s="166"/>
      <c r="AQ79" s="165"/>
      <c r="AR79" s="166"/>
      <c r="AS79" s="98"/>
      <c r="AT79" s="89"/>
    </row>
    <row r="80" spans="1:46" s="99" customFormat="1" ht="13.5" customHeight="1" x14ac:dyDescent="0.25">
      <c r="A80" s="86"/>
      <c r="B80" s="304"/>
      <c r="C80" s="126"/>
      <c r="D80" s="127"/>
      <c r="E80" s="257"/>
      <c r="F80" s="255" t="s">
        <v>125</v>
      </c>
      <c r="G80" s="302"/>
      <c r="H80" s="255" t="s">
        <v>54</v>
      </c>
      <c r="I80" s="257"/>
      <c r="J80" s="255" t="s">
        <v>126</v>
      </c>
      <c r="K80" s="257"/>
      <c r="L80" s="310" t="s">
        <v>127</v>
      </c>
      <c r="M80" s="329"/>
      <c r="N80" s="246"/>
      <c r="O80" s="247"/>
      <c r="P80" s="247"/>
      <c r="Q80" s="247"/>
      <c r="R80" s="247"/>
      <c r="S80" s="247"/>
      <c r="T80" s="300"/>
      <c r="U80" s="329"/>
      <c r="V80" s="93"/>
      <c r="W80" s="86"/>
      <c r="X80" s="86"/>
      <c r="Y80" s="164"/>
      <c r="Z80" s="93"/>
      <c r="AA80" s="93"/>
      <c r="AB80" s="93"/>
      <c r="AC80" s="165"/>
      <c r="AD80" s="165"/>
      <c r="AE80" s="166"/>
      <c r="AF80" s="165"/>
      <c r="AG80" s="166"/>
      <c r="AH80" s="165"/>
      <c r="AI80" s="147"/>
      <c r="AJ80" s="147"/>
      <c r="AK80" s="167"/>
      <c r="AL80" s="168"/>
      <c r="AM80" s="167"/>
      <c r="AN80" s="147"/>
      <c r="AO80" s="165"/>
      <c r="AP80" s="166"/>
      <c r="AQ80" s="165"/>
      <c r="AR80" s="166"/>
      <c r="AS80" s="98"/>
      <c r="AT80" s="89"/>
    </row>
    <row r="81" spans="1:47" s="99" customFormat="1" ht="19.5" customHeight="1" x14ac:dyDescent="0.25">
      <c r="A81" s="86"/>
      <c r="B81" s="305"/>
      <c r="C81" s="130"/>
      <c r="D81" s="131"/>
      <c r="E81" s="258"/>
      <c r="F81" s="256"/>
      <c r="G81" s="303"/>
      <c r="H81" s="256"/>
      <c r="I81" s="258"/>
      <c r="J81" s="256"/>
      <c r="K81" s="258"/>
      <c r="L81" s="311"/>
      <c r="M81" s="330"/>
      <c r="N81" s="248"/>
      <c r="O81" s="249"/>
      <c r="P81" s="249"/>
      <c r="Q81" s="249"/>
      <c r="R81" s="249"/>
      <c r="S81" s="249"/>
      <c r="T81" s="301"/>
      <c r="U81" s="319"/>
      <c r="V81" s="93"/>
      <c r="W81" s="86"/>
      <c r="X81" s="86"/>
      <c r="Y81" s="164"/>
      <c r="Z81" s="93"/>
      <c r="AA81" s="93"/>
      <c r="AB81" s="93"/>
      <c r="AC81" s="165"/>
      <c r="AD81" s="165"/>
      <c r="AE81" s="166"/>
      <c r="AF81" s="165"/>
      <c r="AG81" s="166"/>
      <c r="AH81" s="165"/>
      <c r="AI81" s="147"/>
      <c r="AJ81" s="147"/>
      <c r="AK81" s="167"/>
      <c r="AL81" s="168"/>
      <c r="AM81" s="167"/>
      <c r="AN81" s="147"/>
      <c r="AO81" s="165"/>
      <c r="AP81" s="166"/>
      <c r="AQ81" s="165"/>
      <c r="AR81" s="166"/>
      <c r="AS81" s="98"/>
      <c r="AT81" s="89"/>
    </row>
    <row r="82" spans="1:47" s="99" customFormat="1" ht="13.5" customHeight="1" x14ac:dyDescent="0.25">
      <c r="A82" s="86"/>
      <c r="B82" s="304"/>
      <c r="C82" s="126"/>
      <c r="D82" s="127"/>
      <c r="E82" s="257"/>
      <c r="F82" s="255" t="s">
        <v>125</v>
      </c>
      <c r="G82" s="302"/>
      <c r="H82" s="255" t="s">
        <v>54</v>
      </c>
      <c r="I82" s="257"/>
      <c r="J82" s="255" t="s">
        <v>126</v>
      </c>
      <c r="K82" s="257"/>
      <c r="L82" s="310" t="s">
        <v>127</v>
      </c>
      <c r="M82" s="329"/>
      <c r="N82" s="246"/>
      <c r="O82" s="247"/>
      <c r="P82" s="247"/>
      <c r="Q82" s="247"/>
      <c r="R82" s="247"/>
      <c r="S82" s="247"/>
      <c r="T82" s="300"/>
      <c r="U82" s="329"/>
      <c r="V82" s="93"/>
      <c r="W82" s="86"/>
      <c r="X82" s="86"/>
      <c r="Y82" s="164"/>
      <c r="Z82" s="93"/>
      <c r="AA82" s="93"/>
      <c r="AB82" s="93"/>
      <c r="AC82" s="165"/>
      <c r="AD82" s="165"/>
      <c r="AE82" s="166"/>
      <c r="AF82" s="165"/>
      <c r="AG82" s="166"/>
      <c r="AH82" s="165"/>
      <c r="AI82" s="147"/>
      <c r="AJ82" s="147"/>
      <c r="AK82" s="167"/>
      <c r="AL82" s="168"/>
      <c r="AM82" s="167"/>
      <c r="AN82" s="147"/>
      <c r="AO82" s="165"/>
      <c r="AP82" s="166"/>
      <c r="AQ82" s="165"/>
      <c r="AR82" s="166"/>
      <c r="AS82" s="98"/>
      <c r="AT82" s="89"/>
      <c r="AU82" s="89"/>
    </row>
    <row r="83" spans="1:47" s="99" customFormat="1" ht="19.5" customHeight="1" x14ac:dyDescent="0.25">
      <c r="A83" s="86"/>
      <c r="B83" s="305"/>
      <c r="C83" s="130"/>
      <c r="D83" s="131"/>
      <c r="E83" s="258"/>
      <c r="F83" s="256"/>
      <c r="G83" s="303"/>
      <c r="H83" s="256"/>
      <c r="I83" s="258"/>
      <c r="J83" s="256"/>
      <c r="K83" s="258"/>
      <c r="L83" s="311"/>
      <c r="M83" s="330"/>
      <c r="N83" s="248"/>
      <c r="O83" s="249"/>
      <c r="P83" s="249"/>
      <c r="Q83" s="249"/>
      <c r="R83" s="249"/>
      <c r="S83" s="249"/>
      <c r="T83" s="301"/>
      <c r="U83" s="319"/>
      <c r="V83" s="93"/>
      <c r="W83" s="86"/>
      <c r="X83" s="86"/>
      <c r="Y83" s="164"/>
      <c r="Z83" s="93"/>
      <c r="AA83" s="93"/>
      <c r="AB83" s="93"/>
      <c r="AC83" s="165"/>
      <c r="AD83" s="165"/>
      <c r="AE83" s="166"/>
      <c r="AF83" s="165"/>
      <c r="AG83" s="166"/>
      <c r="AH83" s="165"/>
      <c r="AI83" s="147"/>
      <c r="AJ83" s="147"/>
      <c r="AK83" s="167"/>
      <c r="AL83" s="168"/>
      <c r="AM83" s="167"/>
      <c r="AN83" s="147"/>
      <c r="AO83" s="165"/>
      <c r="AP83" s="166"/>
      <c r="AQ83" s="165"/>
      <c r="AR83" s="166"/>
      <c r="AS83" s="98"/>
      <c r="AT83" s="89"/>
      <c r="AU83" s="89"/>
    </row>
    <row r="84" spans="1:47" s="99" customFormat="1" ht="19.5" customHeight="1" x14ac:dyDescent="0.25">
      <c r="A84" s="86"/>
      <c r="B84" s="304"/>
      <c r="C84" s="126"/>
      <c r="D84" s="127"/>
      <c r="E84" s="257"/>
      <c r="F84" s="255" t="s">
        <v>125</v>
      </c>
      <c r="G84" s="302"/>
      <c r="H84" s="255" t="s">
        <v>54</v>
      </c>
      <c r="I84" s="257"/>
      <c r="J84" s="255" t="s">
        <v>126</v>
      </c>
      <c r="K84" s="257"/>
      <c r="L84" s="310" t="s">
        <v>127</v>
      </c>
      <c r="M84" s="329"/>
      <c r="N84" s="246"/>
      <c r="O84" s="247"/>
      <c r="P84" s="247"/>
      <c r="Q84" s="247"/>
      <c r="R84" s="247"/>
      <c r="S84" s="247"/>
      <c r="T84" s="300"/>
      <c r="U84" s="329"/>
      <c r="V84" s="93"/>
      <c r="W84" s="86"/>
      <c r="X84" s="86"/>
      <c r="Y84" s="169"/>
      <c r="Z84" s="93"/>
      <c r="AA84" s="93"/>
      <c r="AB84" s="93"/>
      <c r="AC84" s="147"/>
      <c r="AD84" s="165"/>
      <c r="AE84" s="166"/>
      <c r="AF84" s="165"/>
      <c r="AG84" s="166"/>
      <c r="AH84" s="165"/>
      <c r="AI84" s="147"/>
      <c r="AJ84" s="147"/>
      <c r="AK84" s="167"/>
      <c r="AL84" s="168"/>
      <c r="AM84" s="167"/>
      <c r="AN84" s="147"/>
      <c r="AO84" s="165"/>
      <c r="AP84" s="166"/>
      <c r="AQ84" s="165"/>
      <c r="AR84" s="166"/>
      <c r="AS84" s="98"/>
      <c r="AT84" s="89"/>
      <c r="AU84" s="89"/>
    </row>
    <row r="85" spans="1:47" s="99" customFormat="1" ht="19.5" customHeight="1" x14ac:dyDescent="0.25">
      <c r="A85" s="86"/>
      <c r="B85" s="305"/>
      <c r="C85" s="130"/>
      <c r="D85" s="131"/>
      <c r="E85" s="258"/>
      <c r="F85" s="256"/>
      <c r="G85" s="303"/>
      <c r="H85" s="256"/>
      <c r="I85" s="258"/>
      <c r="J85" s="256"/>
      <c r="K85" s="258"/>
      <c r="L85" s="311"/>
      <c r="M85" s="330"/>
      <c r="N85" s="248"/>
      <c r="O85" s="249"/>
      <c r="P85" s="249"/>
      <c r="Q85" s="249"/>
      <c r="R85" s="249"/>
      <c r="S85" s="249"/>
      <c r="T85" s="301"/>
      <c r="U85" s="319"/>
      <c r="V85" s="93"/>
      <c r="W85" s="86"/>
      <c r="X85" s="86"/>
      <c r="Y85" s="169"/>
      <c r="Z85" s="93"/>
      <c r="AA85" s="93"/>
      <c r="AB85" s="93"/>
      <c r="AC85" s="147"/>
      <c r="AD85" s="165"/>
      <c r="AE85" s="166"/>
      <c r="AF85" s="165"/>
      <c r="AG85" s="166"/>
      <c r="AH85" s="165"/>
      <c r="AI85" s="147"/>
      <c r="AJ85" s="147"/>
      <c r="AK85" s="167"/>
      <c r="AL85" s="168"/>
      <c r="AM85" s="167"/>
      <c r="AN85" s="147"/>
      <c r="AO85" s="165"/>
      <c r="AP85" s="166"/>
      <c r="AQ85" s="165"/>
      <c r="AR85" s="166"/>
      <c r="AS85" s="98"/>
      <c r="AT85" s="89"/>
      <c r="AU85" s="89"/>
    </row>
    <row r="86" spans="1:47" s="99" customFormat="1" ht="19.5" customHeight="1" x14ac:dyDescent="0.25">
      <c r="A86" s="86"/>
      <c r="B86" s="304"/>
      <c r="C86" s="126"/>
      <c r="D86" s="127"/>
      <c r="E86" s="257"/>
      <c r="F86" s="255" t="s">
        <v>125</v>
      </c>
      <c r="G86" s="302"/>
      <c r="H86" s="255" t="s">
        <v>54</v>
      </c>
      <c r="I86" s="257"/>
      <c r="J86" s="255" t="s">
        <v>126</v>
      </c>
      <c r="K86" s="257"/>
      <c r="L86" s="310" t="s">
        <v>127</v>
      </c>
      <c r="M86" s="329"/>
      <c r="N86" s="246"/>
      <c r="O86" s="247"/>
      <c r="P86" s="247"/>
      <c r="Q86" s="247"/>
      <c r="R86" s="247"/>
      <c r="S86" s="247"/>
      <c r="T86" s="300"/>
      <c r="U86" s="329"/>
      <c r="V86" s="93"/>
      <c r="W86" s="86"/>
      <c r="X86" s="86"/>
      <c r="Y86" s="169"/>
      <c r="Z86" s="93"/>
      <c r="AA86" s="93"/>
      <c r="AB86" s="93"/>
      <c r="AC86" s="147"/>
      <c r="AD86" s="165"/>
      <c r="AE86" s="166"/>
      <c r="AF86" s="165"/>
      <c r="AG86" s="166"/>
      <c r="AH86" s="165"/>
      <c r="AI86" s="147"/>
      <c r="AJ86" s="147"/>
      <c r="AK86" s="167"/>
      <c r="AL86" s="168"/>
      <c r="AM86" s="167"/>
      <c r="AN86" s="147"/>
      <c r="AO86" s="165"/>
      <c r="AP86" s="166"/>
      <c r="AQ86" s="165"/>
      <c r="AR86" s="166"/>
      <c r="AS86" s="98"/>
      <c r="AT86" s="89"/>
      <c r="AU86" s="89"/>
    </row>
    <row r="87" spans="1:47" s="99" customFormat="1" ht="19.5" customHeight="1" x14ac:dyDescent="0.25">
      <c r="A87" s="86"/>
      <c r="B87" s="305"/>
      <c r="C87" s="130"/>
      <c r="D87" s="131"/>
      <c r="E87" s="258"/>
      <c r="F87" s="256"/>
      <c r="G87" s="303"/>
      <c r="H87" s="256"/>
      <c r="I87" s="258"/>
      <c r="J87" s="256"/>
      <c r="K87" s="258"/>
      <c r="L87" s="311"/>
      <c r="M87" s="330"/>
      <c r="N87" s="248"/>
      <c r="O87" s="249"/>
      <c r="P87" s="249"/>
      <c r="Q87" s="249"/>
      <c r="R87" s="249"/>
      <c r="S87" s="249"/>
      <c r="T87" s="301"/>
      <c r="U87" s="319"/>
      <c r="V87" s="93"/>
      <c r="W87" s="86"/>
      <c r="X87" s="86"/>
      <c r="Y87" s="169"/>
      <c r="Z87" s="93"/>
      <c r="AA87" s="93"/>
      <c r="AB87" s="93"/>
      <c r="AC87" s="147"/>
      <c r="AD87" s="165"/>
      <c r="AE87" s="166"/>
      <c r="AF87" s="165"/>
      <c r="AG87" s="166"/>
      <c r="AH87" s="165"/>
      <c r="AI87" s="147"/>
      <c r="AJ87" s="147"/>
      <c r="AK87" s="167"/>
      <c r="AL87" s="168"/>
      <c r="AM87" s="167"/>
      <c r="AN87" s="147"/>
      <c r="AO87" s="165"/>
      <c r="AP87" s="166"/>
      <c r="AQ87" s="165"/>
      <c r="AR87" s="166"/>
      <c r="AS87" s="98"/>
      <c r="AT87" s="89"/>
      <c r="AU87" s="89"/>
    </row>
    <row r="88" spans="1:47" s="99" customFormat="1" ht="19.5" customHeight="1" x14ac:dyDescent="0.25">
      <c r="A88" s="86"/>
      <c r="B88" s="304"/>
      <c r="C88" s="126"/>
      <c r="D88" s="127"/>
      <c r="E88" s="257"/>
      <c r="F88" s="255" t="s">
        <v>125</v>
      </c>
      <c r="G88" s="302"/>
      <c r="H88" s="255" t="s">
        <v>54</v>
      </c>
      <c r="I88" s="257"/>
      <c r="J88" s="255" t="s">
        <v>126</v>
      </c>
      <c r="K88" s="257"/>
      <c r="L88" s="310" t="s">
        <v>127</v>
      </c>
      <c r="M88" s="329"/>
      <c r="N88" s="246"/>
      <c r="O88" s="247"/>
      <c r="P88" s="247"/>
      <c r="Q88" s="247"/>
      <c r="R88" s="247"/>
      <c r="S88" s="247"/>
      <c r="T88" s="300"/>
      <c r="U88" s="329"/>
      <c r="V88" s="93"/>
      <c r="W88" s="86"/>
      <c r="X88" s="86"/>
      <c r="Y88" s="169"/>
      <c r="Z88" s="93"/>
      <c r="AA88" s="93"/>
      <c r="AB88" s="93"/>
      <c r="AC88" s="147"/>
      <c r="AD88" s="165"/>
      <c r="AE88" s="166"/>
      <c r="AF88" s="165"/>
      <c r="AG88" s="166"/>
      <c r="AH88" s="165"/>
      <c r="AI88" s="147"/>
      <c r="AJ88" s="147"/>
      <c r="AK88" s="167"/>
      <c r="AL88" s="168"/>
      <c r="AM88" s="167"/>
      <c r="AN88" s="147"/>
      <c r="AO88" s="165"/>
      <c r="AP88" s="166"/>
      <c r="AQ88" s="165"/>
      <c r="AR88" s="166"/>
      <c r="AS88" s="98"/>
      <c r="AT88" s="89"/>
      <c r="AU88" s="89"/>
    </row>
    <row r="89" spans="1:47" s="99" customFormat="1" ht="19.5" customHeight="1" x14ac:dyDescent="0.25">
      <c r="A89" s="86"/>
      <c r="B89" s="305"/>
      <c r="C89" s="130"/>
      <c r="D89" s="131"/>
      <c r="E89" s="258"/>
      <c r="F89" s="256"/>
      <c r="G89" s="303"/>
      <c r="H89" s="256"/>
      <c r="I89" s="258"/>
      <c r="J89" s="256"/>
      <c r="K89" s="258"/>
      <c r="L89" s="311"/>
      <c r="M89" s="330"/>
      <c r="N89" s="248"/>
      <c r="O89" s="249"/>
      <c r="P89" s="249"/>
      <c r="Q89" s="249"/>
      <c r="R89" s="249"/>
      <c r="S89" s="249"/>
      <c r="T89" s="301"/>
      <c r="U89" s="319"/>
      <c r="V89" s="93"/>
      <c r="W89" s="86"/>
      <c r="X89" s="86"/>
      <c r="Y89" s="169"/>
      <c r="Z89" s="93"/>
      <c r="AA89" s="93"/>
      <c r="AB89" s="93"/>
      <c r="AC89" s="147"/>
      <c r="AD89" s="165"/>
      <c r="AE89" s="166"/>
      <c r="AF89" s="165"/>
      <c r="AG89" s="166"/>
      <c r="AH89" s="165"/>
      <c r="AI89" s="147"/>
      <c r="AJ89" s="147"/>
      <c r="AK89" s="167"/>
      <c r="AL89" s="168"/>
      <c r="AM89" s="167"/>
      <c r="AN89" s="147"/>
      <c r="AO89" s="165"/>
      <c r="AP89" s="166"/>
      <c r="AQ89" s="165"/>
      <c r="AR89" s="166"/>
      <c r="AS89" s="98"/>
      <c r="AT89" s="89"/>
      <c r="AU89" s="89"/>
    </row>
    <row r="90" spans="1:47" s="99" customFormat="1" ht="13.5" customHeight="1" x14ac:dyDescent="0.25">
      <c r="A90" s="86"/>
      <c r="B90" s="304"/>
      <c r="C90" s="126"/>
      <c r="D90" s="127"/>
      <c r="E90" s="257"/>
      <c r="F90" s="255" t="s">
        <v>125</v>
      </c>
      <c r="G90" s="302"/>
      <c r="H90" s="255" t="s">
        <v>54</v>
      </c>
      <c r="I90" s="257"/>
      <c r="J90" s="255" t="s">
        <v>126</v>
      </c>
      <c r="K90" s="257"/>
      <c r="L90" s="310" t="s">
        <v>127</v>
      </c>
      <c r="M90" s="329"/>
      <c r="N90" s="246"/>
      <c r="O90" s="247"/>
      <c r="P90" s="247"/>
      <c r="Q90" s="247"/>
      <c r="R90" s="247"/>
      <c r="S90" s="247"/>
      <c r="T90" s="300"/>
      <c r="U90" s="329"/>
      <c r="V90" s="93"/>
      <c r="W90" s="86"/>
      <c r="X90" s="86"/>
      <c r="Y90" s="93"/>
      <c r="Z90" s="93"/>
      <c r="AA90" s="93"/>
      <c r="AB90" s="93"/>
      <c r="AC90" s="93"/>
      <c r="AD90" s="91"/>
      <c r="AE90" s="98"/>
      <c r="AF90" s="91"/>
      <c r="AG90" s="98"/>
      <c r="AH90" s="91"/>
      <c r="AI90" s="93"/>
      <c r="AJ90" s="93"/>
      <c r="AK90" s="86"/>
      <c r="AL90" s="170"/>
      <c r="AM90" s="86"/>
      <c r="AN90" s="93"/>
      <c r="AO90" s="91"/>
      <c r="AP90" s="98"/>
      <c r="AQ90" s="91"/>
      <c r="AR90" s="98"/>
      <c r="AS90" s="98"/>
      <c r="AT90" s="89"/>
      <c r="AU90" s="89"/>
    </row>
    <row r="91" spans="1:47" s="99" customFormat="1" ht="19.5" customHeight="1" x14ac:dyDescent="0.25">
      <c r="A91" s="86"/>
      <c r="B91" s="335"/>
      <c r="C91" s="154"/>
      <c r="D91" s="162"/>
      <c r="E91" s="333"/>
      <c r="F91" s="331"/>
      <c r="G91" s="303"/>
      <c r="H91" s="331"/>
      <c r="I91" s="333"/>
      <c r="J91" s="331"/>
      <c r="K91" s="333"/>
      <c r="L91" s="334"/>
      <c r="M91" s="319"/>
      <c r="N91" s="248"/>
      <c r="O91" s="249"/>
      <c r="P91" s="249"/>
      <c r="Q91" s="249"/>
      <c r="R91" s="249"/>
      <c r="S91" s="249"/>
      <c r="T91" s="301"/>
      <c r="U91" s="319"/>
      <c r="V91" s="93"/>
      <c r="W91" s="86"/>
      <c r="X91" s="86"/>
      <c r="Y91" s="93"/>
      <c r="Z91" s="93"/>
      <c r="AA91" s="93"/>
      <c r="AB91" s="93"/>
      <c r="AC91" s="93"/>
      <c r="AD91" s="91"/>
      <c r="AE91" s="98"/>
      <c r="AF91" s="91"/>
      <c r="AG91" s="98"/>
      <c r="AH91" s="91"/>
      <c r="AI91" s="93"/>
      <c r="AJ91" s="93"/>
      <c r="AK91" s="86"/>
      <c r="AL91" s="170"/>
      <c r="AM91" s="86"/>
      <c r="AN91" s="93"/>
      <c r="AO91" s="91"/>
      <c r="AP91" s="98"/>
      <c r="AQ91" s="91"/>
      <c r="AR91" s="98"/>
      <c r="AS91" s="98"/>
      <c r="AT91" s="89"/>
      <c r="AU91" s="89"/>
    </row>
    <row r="92" spans="1:47" s="99" customFormat="1" ht="13.5" customHeight="1" x14ac:dyDescent="0.25">
      <c r="A92" s="157"/>
      <c r="B92" s="157"/>
      <c r="C92" s="157"/>
      <c r="D92" s="157"/>
      <c r="E92" s="157"/>
      <c r="F92" s="157"/>
      <c r="G92" s="157"/>
      <c r="H92" s="147"/>
      <c r="I92" s="146"/>
      <c r="J92" s="147"/>
      <c r="K92" s="146"/>
      <c r="L92" s="147"/>
      <c r="M92" s="147"/>
      <c r="N92" s="146"/>
      <c r="O92" s="146"/>
      <c r="P92" s="146"/>
      <c r="Q92" s="146"/>
      <c r="R92" s="146"/>
      <c r="S92" s="146"/>
      <c r="T92" s="146"/>
      <c r="U92" s="146"/>
      <c r="V92" s="93"/>
      <c r="W92" s="86"/>
      <c r="X92" s="86"/>
      <c r="Y92" s="93"/>
      <c r="Z92" s="93"/>
      <c r="AA92" s="93"/>
      <c r="AB92" s="93"/>
      <c r="AC92" s="93"/>
      <c r="AD92" s="91"/>
      <c r="AE92" s="98"/>
      <c r="AF92" s="91"/>
      <c r="AG92" s="98"/>
      <c r="AH92" s="91"/>
      <c r="AI92" s="93"/>
      <c r="AJ92" s="93"/>
      <c r="AK92" s="86"/>
      <c r="AL92" s="170"/>
      <c r="AM92" s="86"/>
      <c r="AN92" s="93"/>
      <c r="AO92" s="91"/>
      <c r="AP92" s="98"/>
      <c r="AQ92" s="91"/>
      <c r="AR92" s="98"/>
      <c r="AS92" s="98"/>
      <c r="AT92" s="89"/>
      <c r="AU92" s="89"/>
    </row>
    <row r="93" spans="1:47" s="99" customFormat="1" ht="19.5" customHeight="1" x14ac:dyDescent="0.25">
      <c r="A93" s="157"/>
      <c r="B93" s="157"/>
      <c r="C93" s="157"/>
      <c r="D93" s="157"/>
      <c r="E93" s="157"/>
      <c r="F93" s="157"/>
      <c r="G93" s="157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86"/>
      <c r="W93" s="86"/>
      <c r="X93" s="157"/>
      <c r="Y93" s="93"/>
      <c r="Z93" s="93"/>
      <c r="AA93" s="93"/>
      <c r="AB93" s="93"/>
      <c r="AC93" s="93"/>
      <c r="AD93" s="91"/>
      <c r="AE93" s="98"/>
      <c r="AF93" s="91"/>
      <c r="AG93" s="98"/>
      <c r="AH93" s="91"/>
      <c r="AI93" s="93"/>
      <c r="AJ93" s="93"/>
      <c r="AK93" s="86"/>
      <c r="AL93" s="170"/>
      <c r="AM93" s="86"/>
      <c r="AN93" s="93"/>
      <c r="AO93" s="91"/>
      <c r="AP93" s="98"/>
      <c r="AQ93" s="91"/>
      <c r="AR93" s="98"/>
      <c r="AS93" s="157"/>
      <c r="AT93" s="89"/>
      <c r="AU93" s="89"/>
    </row>
    <row r="94" spans="1:47" s="99" customFormat="1" ht="19.5" customHeight="1" x14ac:dyDescent="0.25">
      <c r="A94" s="157"/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93"/>
      <c r="Z94" s="93"/>
      <c r="AA94" s="93"/>
      <c r="AB94" s="93"/>
      <c r="AC94" s="93"/>
      <c r="AD94" s="93"/>
      <c r="AE94" s="91"/>
      <c r="AF94" s="98"/>
      <c r="AG94" s="91"/>
      <c r="AH94" s="98"/>
      <c r="AI94" s="91"/>
      <c r="AJ94" s="91"/>
      <c r="AK94" s="93"/>
      <c r="AL94" s="86"/>
      <c r="AM94" s="170"/>
      <c r="AN94" s="86"/>
      <c r="AO94" s="93"/>
      <c r="AP94" s="91"/>
      <c r="AQ94" s="98"/>
      <c r="AR94" s="91"/>
      <c r="AS94" s="157"/>
      <c r="AT94" s="89"/>
      <c r="AU94" s="89"/>
    </row>
    <row r="95" spans="1:47" ht="11.25" customHeight="1" x14ac:dyDescent="0.25">
      <c r="A95" s="172" t="s">
        <v>136</v>
      </c>
      <c r="B95" s="172" t="s">
        <v>137</v>
      </c>
      <c r="C95" s="172" t="s">
        <v>6</v>
      </c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W95" s="173"/>
      <c r="X95" s="173"/>
      <c r="Y95" s="174"/>
      <c r="Z95" s="174"/>
      <c r="AA95" s="174"/>
      <c r="AB95" s="174"/>
      <c r="AC95" s="174"/>
      <c r="AD95" s="174"/>
      <c r="AE95" s="175"/>
      <c r="AF95" s="176"/>
      <c r="AG95" s="175"/>
      <c r="AH95" s="176"/>
      <c r="AI95" s="175"/>
      <c r="AJ95" s="175"/>
      <c r="AK95" s="174"/>
      <c r="AL95" s="177"/>
      <c r="AM95" s="178"/>
      <c r="AN95" s="177"/>
      <c r="AO95" s="174"/>
      <c r="AP95" s="175"/>
      <c r="AQ95" s="176"/>
      <c r="AR95" s="175"/>
      <c r="AS95" s="179"/>
    </row>
    <row r="96" spans="1:47" s="173" customFormat="1" ht="13.5" customHeight="1" x14ac:dyDescent="0.25">
      <c r="A96" s="180" t="s">
        <v>138</v>
      </c>
      <c r="B96" s="180" t="s">
        <v>139</v>
      </c>
      <c r="C96" s="181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  <c r="AK96" s="182"/>
      <c r="AL96" s="182"/>
      <c r="AM96" s="182"/>
      <c r="AN96" s="182"/>
      <c r="AO96" s="182"/>
      <c r="AP96" s="182"/>
      <c r="AQ96" s="182"/>
      <c r="AR96" s="182"/>
      <c r="AS96" s="179"/>
      <c r="AT96" s="89"/>
      <c r="AU96" s="89"/>
    </row>
    <row r="97" spans="1:47" s="173" customFormat="1" ht="13.5" customHeight="1" x14ac:dyDescent="0.25">
      <c r="A97" s="180" t="s">
        <v>140</v>
      </c>
      <c r="B97" s="180" t="s">
        <v>141</v>
      </c>
      <c r="C97" s="181" t="s">
        <v>135</v>
      </c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  <c r="AK97" s="182"/>
      <c r="AL97" s="182"/>
      <c r="AM97" s="182"/>
      <c r="AN97" s="182"/>
      <c r="AO97" s="182"/>
      <c r="AP97" s="182"/>
      <c r="AQ97" s="182"/>
      <c r="AR97" s="182"/>
      <c r="AS97" s="179"/>
      <c r="AT97" s="89"/>
      <c r="AU97" s="89"/>
    </row>
    <row r="98" spans="1:47" s="173" customFormat="1" ht="13.5" customHeight="1" x14ac:dyDescent="0.25">
      <c r="A98" s="180" t="s">
        <v>142</v>
      </c>
      <c r="B98" s="180" t="s">
        <v>143</v>
      </c>
      <c r="C98" s="181" t="s">
        <v>144</v>
      </c>
      <c r="AT98" s="89"/>
      <c r="AU98" s="89"/>
    </row>
    <row r="99" spans="1:47" s="173" customFormat="1" ht="13.5" customHeight="1" x14ac:dyDescent="0.25">
      <c r="A99" s="180" t="s">
        <v>145</v>
      </c>
      <c r="B99" s="180" t="s">
        <v>146</v>
      </c>
      <c r="C99" s="181"/>
      <c r="AT99" s="89"/>
      <c r="AU99" s="89"/>
    </row>
    <row r="100" spans="1:47" s="173" customFormat="1" ht="13.5" customHeight="1" x14ac:dyDescent="0.25">
      <c r="A100" s="180" t="s">
        <v>233</v>
      </c>
      <c r="B100" s="180" t="s">
        <v>233</v>
      </c>
      <c r="C100" s="181"/>
      <c r="AT100" s="89"/>
      <c r="AU100" s="89"/>
    </row>
    <row r="101" spans="1:47" s="173" customFormat="1" ht="13.5" customHeight="1" x14ac:dyDescent="0.25">
      <c r="A101" s="180"/>
      <c r="B101" s="180"/>
      <c r="C101" s="181"/>
      <c r="D101" s="183"/>
      <c r="E101" s="183"/>
      <c r="F101" s="183"/>
      <c r="G101" s="183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W101" s="183"/>
      <c r="X101" s="183"/>
      <c r="AT101" s="89"/>
      <c r="AU101" s="89"/>
    </row>
    <row r="102" spans="1:47" s="173" customFormat="1" ht="13.5" customHeight="1" x14ac:dyDescent="0.25">
      <c r="A102" s="180"/>
      <c r="B102" s="180"/>
      <c r="C102" s="181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W102" s="183"/>
      <c r="X102" s="183"/>
      <c r="AS102" s="183"/>
      <c r="AT102" s="89"/>
      <c r="AU102" s="89"/>
    </row>
    <row r="103" spans="1:47" s="183" customFormat="1" ht="13.5" customHeight="1" x14ac:dyDescent="0.25">
      <c r="A103" s="181"/>
      <c r="B103" s="181"/>
      <c r="C103" s="181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</row>
    <row r="104" spans="1:47" s="183" customFormat="1" ht="13.5" customHeight="1" x14ac:dyDescent="0.25">
      <c r="A104" s="181"/>
      <c r="B104" s="181"/>
      <c r="C104" s="181"/>
    </row>
    <row r="105" spans="1:47" s="183" customFormat="1" ht="13.5" customHeight="1" x14ac:dyDescent="0.25">
      <c r="A105" s="332" t="s">
        <v>147</v>
      </c>
      <c r="B105" s="332"/>
      <c r="C105" s="332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W105" s="89"/>
      <c r="X105" s="89"/>
    </row>
    <row r="106" spans="1:47" s="183" customFormat="1" ht="13.5" customHeight="1" x14ac:dyDescent="0.25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W106" s="89"/>
      <c r="X106" s="89"/>
      <c r="AS106" s="89"/>
    </row>
    <row r="107" spans="1:47" ht="13.5" customHeight="1" x14ac:dyDescent="0.25">
      <c r="Y107" s="183"/>
      <c r="Z107" s="183"/>
      <c r="AA107" s="183"/>
      <c r="AB107" s="183"/>
      <c r="AC107" s="183"/>
      <c r="AD107" s="183"/>
      <c r="AE107" s="183"/>
      <c r="AF107" s="183"/>
      <c r="AG107" s="183"/>
      <c r="AH107" s="183"/>
      <c r="AI107" s="183"/>
      <c r="AJ107" s="183"/>
      <c r="AK107" s="183"/>
      <c r="AL107" s="183"/>
      <c r="AM107" s="183"/>
      <c r="AN107" s="183"/>
      <c r="AO107" s="183"/>
      <c r="AP107" s="183"/>
      <c r="AQ107" s="183"/>
      <c r="AR107" s="183"/>
    </row>
    <row r="108" spans="1:47" ht="13.5" customHeight="1" x14ac:dyDescent="0.25"/>
    <row r="109" spans="1:47" ht="13.5" customHeight="1" x14ac:dyDescent="0.25"/>
    <row r="110" spans="1:47" ht="13.5" customHeight="1" x14ac:dyDescent="0.25"/>
    <row r="111" spans="1:47" ht="13.5" customHeight="1" x14ac:dyDescent="0.25"/>
    <row r="112" spans="1:47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</sheetData>
  <protectedRanges>
    <protectedRange sqref="AD24 AR22:AR24 AD54:AD71 G45 U37:U45 G56:G91" name="男子団体"/>
    <protectedRange sqref="M28 I56:I92 B52:B91 U92 G56:G91" name="男子個人"/>
    <protectedRange sqref="AF24 AH24 AD24 AK24:AR24 AK52:AQ71 Z54:AB71 I45 K45 G45 N45:U45 AR22:AR23 Z26:AB26 U37:U44" name="女子団体"/>
    <protectedRange sqref="G16 G18 G20 G22 G24 G26" name="男子団体_1"/>
    <protectedRange sqref="M17 M19 M21 M23 M25 M27" name="男子個人_1"/>
    <protectedRange sqref="I24:I27" name="男子個人_2"/>
    <protectedRange sqref="AD16:AD21 AR16:AR21 AD52:AD53" name="男子団体_4"/>
    <protectedRange sqref="AF16:AF21 AH16:AH21 AD16:AD21 Z16:AB21 AK16:AR17 AR18:AR21 AK18:AQ23 AF52:AF53 AH52:AH53 AD52:AD53 Z52:AB53" name="女子団体_1"/>
    <protectedRange sqref="Z24:AB25" name="女子団体_2"/>
    <protectedRange sqref="AD22:AD23" name="男子団体_5"/>
    <protectedRange sqref="Z22:AB23" name="女子団体_3"/>
    <protectedRange sqref="G37 G39 G41 G43 G52 G54" name="男子団体_6"/>
    <protectedRange sqref="M38 M40 M42" name="男子個人_4"/>
    <protectedRange sqref="M44" name="男子個人_5"/>
  </protectedRanges>
  <mergeCells count="609">
    <mergeCell ref="C1:U1"/>
    <mergeCell ref="A2:B5"/>
    <mergeCell ref="A8:B8"/>
    <mergeCell ref="J8:K8"/>
    <mergeCell ref="C14:D14"/>
    <mergeCell ref="N52:T53"/>
    <mergeCell ref="I86:I87"/>
    <mergeCell ref="J86:J87"/>
    <mergeCell ref="K86:K87"/>
    <mergeCell ref="B84:B85"/>
    <mergeCell ref="M86:M87"/>
    <mergeCell ref="E84:E85"/>
    <mergeCell ref="B52:B53"/>
    <mergeCell ref="E52:E53"/>
    <mergeCell ref="F52:F53"/>
    <mergeCell ref="U62:U63"/>
    <mergeCell ref="U86:U87"/>
    <mergeCell ref="L86:L87"/>
    <mergeCell ref="N54:T55"/>
    <mergeCell ref="N56:T57"/>
    <mergeCell ref="N58:T59"/>
    <mergeCell ref="N86:T87"/>
    <mergeCell ref="B16:B17"/>
    <mergeCell ref="E16:E17"/>
    <mergeCell ref="AC11:AK11"/>
    <mergeCell ref="M12:S12"/>
    <mergeCell ref="AJ12:AQ12"/>
    <mergeCell ref="N13:U13"/>
    <mergeCell ref="AK13:AR13"/>
    <mergeCell ref="Z14:AA14"/>
    <mergeCell ref="AB14:AC15"/>
    <mergeCell ref="AD14:AE15"/>
    <mergeCell ref="AF14:AG15"/>
    <mergeCell ref="AH14:AI15"/>
    <mergeCell ref="AJ14:AJ15"/>
    <mergeCell ref="AK14:AQ15"/>
    <mergeCell ref="AR14:AR15"/>
    <mergeCell ref="U14:U15"/>
    <mergeCell ref="W11:Y11"/>
    <mergeCell ref="W12:Y12"/>
    <mergeCell ref="Y16:Y17"/>
    <mergeCell ref="AR18:AR19"/>
    <mergeCell ref="AF18:AF19"/>
    <mergeCell ref="F16:F17"/>
    <mergeCell ref="G16:G17"/>
    <mergeCell ref="H16:H17"/>
    <mergeCell ref="I16:I17"/>
    <mergeCell ref="J16:J17"/>
    <mergeCell ref="I14:J15"/>
    <mergeCell ref="K14:L15"/>
    <mergeCell ref="M14:M15"/>
    <mergeCell ref="N14:T15"/>
    <mergeCell ref="E14:F15"/>
    <mergeCell ref="G14:H15"/>
    <mergeCell ref="J20:J21"/>
    <mergeCell ref="K20:K21"/>
    <mergeCell ref="L20:L21"/>
    <mergeCell ref="AH16:AH17"/>
    <mergeCell ref="AI16:AI17"/>
    <mergeCell ref="AJ16:AJ17"/>
    <mergeCell ref="AK16:AQ17"/>
    <mergeCell ref="AR16:AR17"/>
    <mergeCell ref="B18:B19"/>
    <mergeCell ref="E18:E19"/>
    <mergeCell ref="F18:F19"/>
    <mergeCell ref="G18:G19"/>
    <mergeCell ref="H18:H19"/>
    <mergeCell ref="AB16:AB17"/>
    <mergeCell ref="AC16:AC17"/>
    <mergeCell ref="AD16:AD17"/>
    <mergeCell ref="AE16:AE17"/>
    <mergeCell ref="AF16:AF17"/>
    <mergeCell ref="AG16:AG17"/>
    <mergeCell ref="K16:K17"/>
    <mergeCell ref="L16:L17"/>
    <mergeCell ref="M16:M17"/>
    <mergeCell ref="N16:T17"/>
    <mergeCell ref="U16:U17"/>
    <mergeCell ref="AG18:AG19"/>
    <mergeCell ref="AH18:AH19"/>
    <mergeCell ref="AI18:AI19"/>
    <mergeCell ref="AJ18:AJ19"/>
    <mergeCell ref="AK18:AQ19"/>
    <mergeCell ref="U18:U19"/>
    <mergeCell ref="Y18:Y19"/>
    <mergeCell ref="AB18:AB19"/>
    <mergeCell ref="AC18:AC19"/>
    <mergeCell ref="AD18:AD19"/>
    <mergeCell ref="AE18:AE19"/>
    <mergeCell ref="AJ20:AJ21"/>
    <mergeCell ref="AK20:AQ21"/>
    <mergeCell ref="AR20:AR21"/>
    <mergeCell ref="B22:B23"/>
    <mergeCell ref="E22:E23"/>
    <mergeCell ref="F22:F23"/>
    <mergeCell ref="G22:G23"/>
    <mergeCell ref="H22:H23"/>
    <mergeCell ref="I22:I23"/>
    <mergeCell ref="J22:J23"/>
    <mergeCell ref="AD20:AD21"/>
    <mergeCell ref="AE20:AE21"/>
    <mergeCell ref="AF20:AF21"/>
    <mergeCell ref="AG20:AG21"/>
    <mergeCell ref="AH20:AH21"/>
    <mergeCell ref="AI20:AI21"/>
    <mergeCell ref="M20:M21"/>
    <mergeCell ref="N20:T21"/>
    <mergeCell ref="U20:U21"/>
    <mergeCell ref="Y20:Y21"/>
    <mergeCell ref="AB20:AB21"/>
    <mergeCell ref="AC20:AC21"/>
    <mergeCell ref="B20:B21"/>
    <mergeCell ref="E20:E21"/>
    <mergeCell ref="AJ22:AJ23"/>
    <mergeCell ref="AE22:AE23"/>
    <mergeCell ref="AF22:AF23"/>
    <mergeCell ref="AG22:AG23"/>
    <mergeCell ref="AH22:AH23"/>
    <mergeCell ref="AK22:AQ23"/>
    <mergeCell ref="AR22:AR23"/>
    <mergeCell ref="B24:B25"/>
    <mergeCell ref="E24:E25"/>
    <mergeCell ref="F24:F25"/>
    <mergeCell ref="G24:G25"/>
    <mergeCell ref="H24:H25"/>
    <mergeCell ref="I24:I25"/>
    <mergeCell ref="J24:J25"/>
    <mergeCell ref="AD22:AD23"/>
    <mergeCell ref="K22:K23"/>
    <mergeCell ref="L22:L23"/>
    <mergeCell ref="AI22:AI23"/>
    <mergeCell ref="M22:M23"/>
    <mergeCell ref="N22:T23"/>
    <mergeCell ref="U22:U23"/>
    <mergeCell ref="Y22:Y23"/>
    <mergeCell ref="AB22:AB23"/>
    <mergeCell ref="AC22:AC23"/>
    <mergeCell ref="AB24:AB25"/>
    <mergeCell ref="AC24:AC25"/>
    <mergeCell ref="B26:B27"/>
    <mergeCell ref="E26:E27"/>
    <mergeCell ref="F26:F27"/>
    <mergeCell ref="G26:G27"/>
    <mergeCell ref="H26:H27"/>
    <mergeCell ref="I26:I27"/>
    <mergeCell ref="J26:J27"/>
    <mergeCell ref="K26:K27"/>
    <mergeCell ref="L24:L25"/>
    <mergeCell ref="M24:M25"/>
    <mergeCell ref="N24:T25"/>
    <mergeCell ref="U24:U25"/>
    <mergeCell ref="Y24:Y25"/>
    <mergeCell ref="U26:U27"/>
    <mergeCell ref="AR50:AR51"/>
    <mergeCell ref="M50:M51"/>
    <mergeCell ref="N50:T51"/>
    <mergeCell ref="U50:U51"/>
    <mergeCell ref="Y50:Y51"/>
    <mergeCell ref="Z50:AA50"/>
    <mergeCell ref="AB50:AC51"/>
    <mergeCell ref="B50:B51"/>
    <mergeCell ref="C50:D50"/>
    <mergeCell ref="E50:F51"/>
    <mergeCell ref="G50:H51"/>
    <mergeCell ref="I50:J51"/>
    <mergeCell ref="K50:L51"/>
    <mergeCell ref="I52:I53"/>
    <mergeCell ref="J52:J53"/>
    <mergeCell ref="K52:K53"/>
    <mergeCell ref="L52:L53"/>
    <mergeCell ref="AD50:AE51"/>
    <mergeCell ref="AF50:AG51"/>
    <mergeCell ref="AH50:AI51"/>
    <mergeCell ref="AJ50:AJ51"/>
    <mergeCell ref="AK50:AQ51"/>
    <mergeCell ref="AK52:AQ53"/>
    <mergeCell ref="AR52:AR53"/>
    <mergeCell ref="B54:B55"/>
    <mergeCell ref="E54:E55"/>
    <mergeCell ref="F54:F55"/>
    <mergeCell ref="G54:G55"/>
    <mergeCell ref="H54:H55"/>
    <mergeCell ref="I54:I55"/>
    <mergeCell ref="J54:J55"/>
    <mergeCell ref="K54:K55"/>
    <mergeCell ref="AE52:AE53"/>
    <mergeCell ref="AF52:AF53"/>
    <mergeCell ref="AG52:AG53"/>
    <mergeCell ref="AH52:AH53"/>
    <mergeCell ref="AI52:AI53"/>
    <mergeCell ref="AJ52:AJ53"/>
    <mergeCell ref="M52:M53"/>
    <mergeCell ref="Y52:Y53"/>
    <mergeCell ref="AB52:AB53"/>
    <mergeCell ref="AC52:AC53"/>
    <mergeCell ref="U52:U53"/>
    <mergeCell ref="AD52:AD53"/>
    <mergeCell ref="G52:G53"/>
    <mergeCell ref="H52:H53"/>
    <mergeCell ref="AJ54:AJ55"/>
    <mergeCell ref="AK54:AQ55"/>
    <mergeCell ref="AR54:AR55"/>
    <mergeCell ref="B56:B57"/>
    <mergeCell ref="E56:E57"/>
    <mergeCell ref="F56:F57"/>
    <mergeCell ref="G56:G57"/>
    <mergeCell ref="H56:H57"/>
    <mergeCell ref="I56:I57"/>
    <mergeCell ref="J56:J57"/>
    <mergeCell ref="AD54:AD55"/>
    <mergeCell ref="AE54:AE55"/>
    <mergeCell ref="AF54:AF55"/>
    <mergeCell ref="AG54:AG55"/>
    <mergeCell ref="AH54:AH55"/>
    <mergeCell ref="AI54:AI55"/>
    <mergeCell ref="L54:L55"/>
    <mergeCell ref="M54:M55"/>
    <mergeCell ref="Y54:Y55"/>
    <mergeCell ref="AB54:AB55"/>
    <mergeCell ref="AC54:AC55"/>
    <mergeCell ref="U54:U55"/>
    <mergeCell ref="AJ56:AJ57"/>
    <mergeCell ref="AK56:AQ57"/>
    <mergeCell ref="AR56:AR57"/>
    <mergeCell ref="B58:B59"/>
    <mergeCell ref="E58:E59"/>
    <mergeCell ref="F58:F59"/>
    <mergeCell ref="G58:G59"/>
    <mergeCell ref="H58:H59"/>
    <mergeCell ref="I58:I59"/>
    <mergeCell ref="J58:J59"/>
    <mergeCell ref="AD56:AD57"/>
    <mergeCell ref="AE56:AE57"/>
    <mergeCell ref="AF56:AF57"/>
    <mergeCell ref="AG56:AG57"/>
    <mergeCell ref="AH56:AH57"/>
    <mergeCell ref="AI56:AI57"/>
    <mergeCell ref="K56:K57"/>
    <mergeCell ref="L56:L57"/>
    <mergeCell ref="M56:M57"/>
    <mergeCell ref="Y56:Y57"/>
    <mergeCell ref="AB56:AB57"/>
    <mergeCell ref="AC56:AC57"/>
    <mergeCell ref="U56:U57"/>
    <mergeCell ref="AJ58:AJ59"/>
    <mergeCell ref="AK58:AQ59"/>
    <mergeCell ref="AR58:AR59"/>
    <mergeCell ref="B60:B61"/>
    <mergeCell ref="E60:E61"/>
    <mergeCell ref="F60:F61"/>
    <mergeCell ref="G60:G61"/>
    <mergeCell ref="H60:H61"/>
    <mergeCell ref="I60:I61"/>
    <mergeCell ref="J60:J61"/>
    <mergeCell ref="AD58:AD59"/>
    <mergeCell ref="AE58:AE59"/>
    <mergeCell ref="AF58:AF59"/>
    <mergeCell ref="AG58:AG59"/>
    <mergeCell ref="AH58:AH59"/>
    <mergeCell ref="AI58:AI59"/>
    <mergeCell ref="K58:K59"/>
    <mergeCell ref="L58:L59"/>
    <mergeCell ref="M58:M59"/>
    <mergeCell ref="Y58:Y59"/>
    <mergeCell ref="AB58:AB59"/>
    <mergeCell ref="AC58:AC59"/>
    <mergeCell ref="U58:U59"/>
    <mergeCell ref="AK60:AQ61"/>
    <mergeCell ref="AF60:AF61"/>
    <mergeCell ref="AG60:AG61"/>
    <mergeCell ref="K60:K61"/>
    <mergeCell ref="L60:L61"/>
    <mergeCell ref="M60:M61"/>
    <mergeCell ref="N60:T61"/>
    <mergeCell ref="U60:U61"/>
    <mergeCell ref="Y60:Y61"/>
    <mergeCell ref="I62:I63"/>
    <mergeCell ref="J62:J63"/>
    <mergeCell ref="K62:K63"/>
    <mergeCell ref="L62:L63"/>
    <mergeCell ref="M62:M63"/>
    <mergeCell ref="N62:T63"/>
    <mergeCell ref="B62:B63"/>
    <mergeCell ref="E62:E63"/>
    <mergeCell ref="F62:F63"/>
    <mergeCell ref="G62:G63"/>
    <mergeCell ref="H62:H63"/>
    <mergeCell ref="AB60:AB61"/>
    <mergeCell ref="AC60:AC61"/>
    <mergeCell ref="AD60:AD61"/>
    <mergeCell ref="AE60:AE61"/>
    <mergeCell ref="AH60:AH61"/>
    <mergeCell ref="AI60:AI61"/>
    <mergeCell ref="AJ60:AJ61"/>
    <mergeCell ref="AG62:AG63"/>
    <mergeCell ref="AH62:AH63"/>
    <mergeCell ref="AI62:AI63"/>
    <mergeCell ref="AJ62:AJ63"/>
    <mergeCell ref="AK62:AQ63"/>
    <mergeCell ref="AR62:AR63"/>
    <mergeCell ref="AR60:AR61"/>
    <mergeCell ref="Y62:Y63"/>
    <mergeCell ref="AB62:AB63"/>
    <mergeCell ref="AC62:AC63"/>
    <mergeCell ref="AD62:AD63"/>
    <mergeCell ref="AE62:AE63"/>
    <mergeCell ref="AF62:AF63"/>
    <mergeCell ref="J64:J65"/>
    <mergeCell ref="K64:K65"/>
    <mergeCell ref="L64:L65"/>
    <mergeCell ref="M64:M65"/>
    <mergeCell ref="N64:T65"/>
    <mergeCell ref="U64:U65"/>
    <mergeCell ref="B64:B65"/>
    <mergeCell ref="E64:E65"/>
    <mergeCell ref="F64:F65"/>
    <mergeCell ref="G64:G65"/>
    <mergeCell ref="H64:H65"/>
    <mergeCell ref="I64:I65"/>
    <mergeCell ref="AG64:AG65"/>
    <mergeCell ref="AH64:AH65"/>
    <mergeCell ref="AI64:AI65"/>
    <mergeCell ref="AJ64:AJ65"/>
    <mergeCell ref="AK64:AQ65"/>
    <mergeCell ref="AR64:AR65"/>
    <mergeCell ref="Y64:Y65"/>
    <mergeCell ref="AB64:AB65"/>
    <mergeCell ref="AC64:AC65"/>
    <mergeCell ref="AD64:AD65"/>
    <mergeCell ref="AE64:AE65"/>
    <mergeCell ref="AF64:AF65"/>
    <mergeCell ref="J66:J67"/>
    <mergeCell ref="K66:K67"/>
    <mergeCell ref="L66:L67"/>
    <mergeCell ref="M66:M67"/>
    <mergeCell ref="N66:T67"/>
    <mergeCell ref="U66:U67"/>
    <mergeCell ref="B66:B67"/>
    <mergeCell ref="E66:E67"/>
    <mergeCell ref="F66:F67"/>
    <mergeCell ref="G66:G67"/>
    <mergeCell ref="H66:H67"/>
    <mergeCell ref="I66:I67"/>
    <mergeCell ref="AG66:AG67"/>
    <mergeCell ref="AH66:AH67"/>
    <mergeCell ref="AI66:AI67"/>
    <mergeCell ref="AJ66:AJ67"/>
    <mergeCell ref="AK66:AQ67"/>
    <mergeCell ref="AR66:AR67"/>
    <mergeCell ref="Y66:Y67"/>
    <mergeCell ref="AB66:AB67"/>
    <mergeCell ref="AC66:AC67"/>
    <mergeCell ref="AD66:AD67"/>
    <mergeCell ref="AE66:AE67"/>
    <mergeCell ref="AF66:AF67"/>
    <mergeCell ref="J68:J69"/>
    <mergeCell ref="K68:K69"/>
    <mergeCell ref="L68:L69"/>
    <mergeCell ref="M68:M69"/>
    <mergeCell ref="N68:T69"/>
    <mergeCell ref="U68:U69"/>
    <mergeCell ref="B68:B69"/>
    <mergeCell ref="E68:E69"/>
    <mergeCell ref="F68:F69"/>
    <mergeCell ref="G68:G69"/>
    <mergeCell ref="H68:H69"/>
    <mergeCell ref="I68:I69"/>
    <mergeCell ref="AG68:AG69"/>
    <mergeCell ref="AH68:AH69"/>
    <mergeCell ref="AI68:AI69"/>
    <mergeCell ref="AJ68:AJ69"/>
    <mergeCell ref="AK68:AQ69"/>
    <mergeCell ref="AR68:AR69"/>
    <mergeCell ref="Y68:Y69"/>
    <mergeCell ref="AB68:AB69"/>
    <mergeCell ref="AC68:AC69"/>
    <mergeCell ref="AD68:AD69"/>
    <mergeCell ref="AE68:AE69"/>
    <mergeCell ref="AF68:AF69"/>
    <mergeCell ref="J70:J71"/>
    <mergeCell ref="K70:K71"/>
    <mergeCell ref="L70:L71"/>
    <mergeCell ref="M70:M71"/>
    <mergeCell ref="N70:T71"/>
    <mergeCell ref="U70:U71"/>
    <mergeCell ref="B70:B71"/>
    <mergeCell ref="E70:E71"/>
    <mergeCell ref="F70:F71"/>
    <mergeCell ref="G70:G71"/>
    <mergeCell ref="H70:H71"/>
    <mergeCell ref="I70:I71"/>
    <mergeCell ref="AG70:AG71"/>
    <mergeCell ref="AH70:AH71"/>
    <mergeCell ref="AI70:AI71"/>
    <mergeCell ref="AJ70:AJ71"/>
    <mergeCell ref="AK70:AQ71"/>
    <mergeCell ref="AR70:AR71"/>
    <mergeCell ref="Y70:Y71"/>
    <mergeCell ref="AB70:AB71"/>
    <mergeCell ref="AC70:AC71"/>
    <mergeCell ref="AD70:AD71"/>
    <mergeCell ref="AE70:AE71"/>
    <mergeCell ref="AF70:AF71"/>
    <mergeCell ref="J72:J73"/>
    <mergeCell ref="K72:K73"/>
    <mergeCell ref="L72:L73"/>
    <mergeCell ref="M72:M73"/>
    <mergeCell ref="N72:T73"/>
    <mergeCell ref="U72:U73"/>
    <mergeCell ref="B72:B73"/>
    <mergeCell ref="E72:E73"/>
    <mergeCell ref="F72:F73"/>
    <mergeCell ref="G72:G73"/>
    <mergeCell ref="H72:H73"/>
    <mergeCell ref="I72:I73"/>
    <mergeCell ref="J74:J75"/>
    <mergeCell ref="K74:K75"/>
    <mergeCell ref="L74:L75"/>
    <mergeCell ref="M74:M75"/>
    <mergeCell ref="N74:T75"/>
    <mergeCell ref="U74:U75"/>
    <mergeCell ref="B74:B75"/>
    <mergeCell ref="E74:E75"/>
    <mergeCell ref="F74:F75"/>
    <mergeCell ref="G74:G75"/>
    <mergeCell ref="H74:H75"/>
    <mergeCell ref="I74:I75"/>
    <mergeCell ref="J76:J77"/>
    <mergeCell ref="K76:K77"/>
    <mergeCell ref="L76:L77"/>
    <mergeCell ref="M76:M77"/>
    <mergeCell ref="N76:T77"/>
    <mergeCell ref="U76:U77"/>
    <mergeCell ref="B76:B77"/>
    <mergeCell ref="E76:E77"/>
    <mergeCell ref="F76:F77"/>
    <mergeCell ref="G76:G77"/>
    <mergeCell ref="H76:H77"/>
    <mergeCell ref="I76:I77"/>
    <mergeCell ref="J78:J79"/>
    <mergeCell ref="K78:K79"/>
    <mergeCell ref="L78:L79"/>
    <mergeCell ref="M78:M79"/>
    <mergeCell ref="N78:T79"/>
    <mergeCell ref="U78:U79"/>
    <mergeCell ref="B78:B79"/>
    <mergeCell ref="E78:E79"/>
    <mergeCell ref="F78:F79"/>
    <mergeCell ref="G78:G79"/>
    <mergeCell ref="H78:H79"/>
    <mergeCell ref="I78:I79"/>
    <mergeCell ref="J80:J81"/>
    <mergeCell ref="K80:K81"/>
    <mergeCell ref="L80:L81"/>
    <mergeCell ref="M80:M81"/>
    <mergeCell ref="N80:T81"/>
    <mergeCell ref="U80:U81"/>
    <mergeCell ref="B80:B81"/>
    <mergeCell ref="E80:E81"/>
    <mergeCell ref="F80:F81"/>
    <mergeCell ref="G80:G81"/>
    <mergeCell ref="H80:H81"/>
    <mergeCell ref="I80:I81"/>
    <mergeCell ref="M82:M83"/>
    <mergeCell ref="N82:T83"/>
    <mergeCell ref="U82:U83"/>
    <mergeCell ref="B82:B83"/>
    <mergeCell ref="E82:E83"/>
    <mergeCell ref="F82:F83"/>
    <mergeCell ref="G82:G83"/>
    <mergeCell ref="H82:H83"/>
    <mergeCell ref="I82:I83"/>
    <mergeCell ref="J82:J83"/>
    <mergeCell ref="K82:K83"/>
    <mergeCell ref="K84:K85"/>
    <mergeCell ref="F84:F85"/>
    <mergeCell ref="G84:G85"/>
    <mergeCell ref="H84:H85"/>
    <mergeCell ref="I84:I85"/>
    <mergeCell ref="J84:J85"/>
    <mergeCell ref="L82:L83"/>
    <mergeCell ref="U84:U85"/>
    <mergeCell ref="B90:B91"/>
    <mergeCell ref="E90:E91"/>
    <mergeCell ref="F90:F91"/>
    <mergeCell ref="G90:G91"/>
    <mergeCell ref="H90:H91"/>
    <mergeCell ref="I90:I91"/>
    <mergeCell ref="L84:L85"/>
    <mergeCell ref="M84:M85"/>
    <mergeCell ref="B86:B87"/>
    <mergeCell ref="E88:E89"/>
    <mergeCell ref="F88:F89"/>
    <mergeCell ref="G88:G89"/>
    <mergeCell ref="H88:H89"/>
    <mergeCell ref="N90:T91"/>
    <mergeCell ref="I88:I89"/>
    <mergeCell ref="J88:J89"/>
    <mergeCell ref="K88:K89"/>
    <mergeCell ref="L88:L89"/>
    <mergeCell ref="M88:M89"/>
    <mergeCell ref="J90:J91"/>
    <mergeCell ref="U88:U89"/>
    <mergeCell ref="U90:U91"/>
    <mergeCell ref="N88:T89"/>
    <mergeCell ref="A105:C105"/>
    <mergeCell ref="K90:K91"/>
    <mergeCell ref="L90:L91"/>
    <mergeCell ref="M90:M91"/>
    <mergeCell ref="N84:T85"/>
    <mergeCell ref="E86:E87"/>
    <mergeCell ref="F86:F87"/>
    <mergeCell ref="G86:G87"/>
    <mergeCell ref="H86:H87"/>
    <mergeCell ref="B88:B89"/>
    <mergeCell ref="A7:B7"/>
    <mergeCell ref="B28:B29"/>
    <mergeCell ref="E28:E29"/>
    <mergeCell ref="F28:F29"/>
    <mergeCell ref="L26:L27"/>
    <mergeCell ref="K24:K25"/>
    <mergeCell ref="M26:M27"/>
    <mergeCell ref="N26:T27"/>
    <mergeCell ref="M35:M36"/>
    <mergeCell ref="N35:T36"/>
    <mergeCell ref="B39:B40"/>
    <mergeCell ref="E39:E40"/>
    <mergeCell ref="F39:F40"/>
    <mergeCell ref="C2:U2"/>
    <mergeCell ref="C4:U4"/>
    <mergeCell ref="C5:U5"/>
    <mergeCell ref="A12:B12"/>
    <mergeCell ref="C8:D8"/>
    <mergeCell ref="E8:G8"/>
    <mergeCell ref="C7:D7"/>
    <mergeCell ref="A10:B10"/>
    <mergeCell ref="F10:I10"/>
    <mergeCell ref="J10:U10"/>
    <mergeCell ref="U35:U36"/>
    <mergeCell ref="B37:B38"/>
    <mergeCell ref="E37:E38"/>
    <mergeCell ref="F37:F38"/>
    <mergeCell ref="G37:G38"/>
    <mergeCell ref="H37:H38"/>
    <mergeCell ref="I37:I38"/>
    <mergeCell ref="J37:J38"/>
    <mergeCell ref="E35:F36"/>
    <mergeCell ref="G35:H36"/>
    <mergeCell ref="I35:J36"/>
    <mergeCell ref="K35:L36"/>
    <mergeCell ref="C35:D35"/>
    <mergeCell ref="K37:K38"/>
    <mergeCell ref="L37:L38"/>
    <mergeCell ref="M37:M38"/>
    <mergeCell ref="N37:T38"/>
    <mergeCell ref="U37:U38"/>
    <mergeCell ref="G39:G40"/>
    <mergeCell ref="H39:H40"/>
    <mergeCell ref="U39:U40"/>
    <mergeCell ref="B41:B42"/>
    <mergeCell ref="E41:E42"/>
    <mergeCell ref="F41:F42"/>
    <mergeCell ref="G41:G42"/>
    <mergeCell ref="H41:H42"/>
    <mergeCell ref="I41:I42"/>
    <mergeCell ref="J41:J42"/>
    <mergeCell ref="K41:K42"/>
    <mergeCell ref="L41:L42"/>
    <mergeCell ref="I39:I40"/>
    <mergeCell ref="J39:J40"/>
    <mergeCell ref="K39:K40"/>
    <mergeCell ref="L39:L40"/>
    <mergeCell ref="M39:M40"/>
    <mergeCell ref="N39:T40"/>
    <mergeCell ref="K43:K44"/>
    <mergeCell ref="L43:L44"/>
    <mergeCell ref="M43:M44"/>
    <mergeCell ref="N43:T44"/>
    <mergeCell ref="U43:U44"/>
    <mergeCell ref="B45:B46"/>
    <mergeCell ref="E45:E46"/>
    <mergeCell ref="F45:F46"/>
    <mergeCell ref="M41:M42"/>
    <mergeCell ref="N41:T42"/>
    <mergeCell ref="U41:U42"/>
    <mergeCell ref="B43:B44"/>
    <mergeCell ref="E43:E44"/>
    <mergeCell ref="F43:F44"/>
    <mergeCell ref="G43:G44"/>
    <mergeCell ref="H43:H44"/>
    <mergeCell ref="I43:I44"/>
    <mergeCell ref="J43:J44"/>
    <mergeCell ref="K18:K19"/>
    <mergeCell ref="L18:L19"/>
    <mergeCell ref="M18:M19"/>
    <mergeCell ref="N18:T19"/>
    <mergeCell ref="A11:B11"/>
    <mergeCell ref="J11:U11"/>
    <mergeCell ref="G32:O32"/>
    <mergeCell ref="M33:T33"/>
    <mergeCell ref="N34:U34"/>
    <mergeCell ref="A33:B33"/>
    <mergeCell ref="A32:B32"/>
    <mergeCell ref="I18:I19"/>
    <mergeCell ref="J18:J19"/>
    <mergeCell ref="F20:F21"/>
    <mergeCell ref="G20:G21"/>
    <mergeCell ref="H20:H21"/>
    <mergeCell ref="I20:I21"/>
  </mergeCells>
  <phoneticPr fontId="2"/>
  <conditionalFormatting sqref="E24:E29">
    <cfRule type="cellIs" dxfId="5" priority="5" stopIfTrue="1" operator="greaterThan">
      <formula>3</formula>
    </cfRule>
  </conditionalFormatting>
  <conditionalFormatting sqref="AB16:AB18">
    <cfRule type="cellIs" dxfId="4" priority="4" stopIfTrue="1" operator="greaterThan">
      <formula>3</formula>
    </cfRule>
  </conditionalFormatting>
  <conditionalFormatting sqref="AB20:AB26">
    <cfRule type="cellIs" dxfId="3" priority="2" stopIfTrue="1" operator="greaterThan">
      <formula>3</formula>
    </cfRule>
  </conditionalFormatting>
  <conditionalFormatting sqref="AB52">
    <cfRule type="cellIs" dxfId="2" priority="1" stopIfTrue="1" operator="greaterThan">
      <formula>3</formula>
    </cfRule>
  </conditionalFormatting>
  <conditionalFormatting sqref="AB54:AB81 E56:E91 AN72:AN93 AC90:AC93 AD94:AD95 AO94:AO95">
    <cfRule type="cellIs" dxfId="1" priority="8" stopIfTrue="1" operator="greaterThan">
      <formula>3</formula>
    </cfRule>
  </conditionalFormatting>
  <dataValidations count="7">
    <dataValidation type="list" allowBlank="1" showInputMessage="1" showErrorMessage="1" sqref="B52:B91 M28" xr:uid="{00000000-0002-0000-0200-000000000000}">
      <formula1>$A$96:$A$104</formula1>
    </dataValidation>
    <dataValidation type="list" allowBlank="1" showInputMessage="1" showErrorMessage="1" sqref="Y52:Y71" xr:uid="{00000000-0002-0000-0200-000001000000}">
      <formula1>$B$96:$B$104</formula1>
    </dataValidation>
    <dataValidation type="list" allowBlank="1" showInputMessage="1" showErrorMessage="1" sqref="G16:G27 AD54:AD71 G37:G44 G52:G91" xr:uid="{00000000-0002-0000-0200-000002000000}">
      <formula1>$C$96:$C$98</formula1>
    </dataValidation>
    <dataValidation type="list" allowBlank="1" showInputMessage="1" showErrorMessage="1" sqref="AD18 AD52 AD20 AD16 AD22:AD23" xr:uid="{00000000-0002-0000-0200-000003000000}">
      <formula1>$C$79:$C$81</formula1>
    </dataValidation>
    <dataValidation type="list" allowBlank="1" showInputMessage="1" showErrorMessage="1" sqref="M37:M44" xr:uid="{00000000-0002-0000-0200-000004000000}">
      <formula1>$A$79:$A$87</formula1>
    </dataValidation>
    <dataValidation type="list" allowBlank="1" showInputMessage="1" showErrorMessage="1" sqref="AJ16:AJ23" xr:uid="{00000000-0002-0000-0200-000005000000}">
      <formula1>$B$96:$B$100</formula1>
    </dataValidation>
    <dataValidation type="list" allowBlank="1" showInputMessage="1" showErrorMessage="1" sqref="M16:M27" xr:uid="{00000000-0002-0000-0200-000006000000}">
      <formula1>$A$96:$A$100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B1:R113"/>
  <sheetViews>
    <sheetView view="pageBreakPreview" zoomScaleNormal="100" zoomScaleSheetLayoutView="100" workbookViewId="0">
      <selection activeCell="I22" sqref="I22"/>
    </sheetView>
  </sheetViews>
  <sheetFormatPr defaultColWidth="9" defaultRowHeight="15" x14ac:dyDescent="0.15"/>
  <cols>
    <col min="1" max="1" width="9" style="175"/>
    <col min="2" max="2" width="2.5" style="175" customWidth="1"/>
    <col min="3" max="3" width="4.375" style="175" customWidth="1"/>
    <col min="4" max="4" width="3.125" style="175" customWidth="1"/>
    <col min="5" max="5" width="5.625" style="175" customWidth="1"/>
    <col min="6" max="6" width="10" style="175" customWidth="1"/>
    <col min="7" max="8" width="5" style="175" customWidth="1"/>
    <col min="9" max="10" width="10" style="175" customWidth="1"/>
    <col min="11" max="11" width="3.125" style="175" customWidth="1"/>
    <col min="12" max="12" width="6.875" style="175" customWidth="1"/>
    <col min="13" max="13" width="3" style="175" customWidth="1"/>
    <col min="14" max="14" width="6.875" style="175" customWidth="1"/>
    <col min="15" max="15" width="3" style="175" customWidth="1"/>
    <col min="16" max="16" width="7.5" style="175" customWidth="1"/>
    <col min="17" max="16384" width="9" style="175"/>
  </cols>
  <sheetData>
    <row r="1" spans="2:18" ht="18.75" customHeight="1" x14ac:dyDescent="0.15"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</row>
    <row r="2" spans="2:18" ht="18.75" customHeight="1" x14ac:dyDescent="0.15">
      <c r="B2" s="372" t="str">
        <f>入力用紙!C3</f>
        <v>第47回　高体連オホーツク支部新人柔道選手権大会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</row>
    <row r="3" spans="2:18" ht="18.75" customHeight="1" x14ac:dyDescent="0.15">
      <c r="B3" s="372" t="str">
        <f>入力用紙!C4</f>
        <v>兼　第41回　高体連オホーツク支部新人女子柔道選手権大会</v>
      </c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</row>
    <row r="4" spans="2:18" ht="18.75" customHeight="1" x14ac:dyDescent="0.15">
      <c r="B4" s="372" t="str">
        <f>入力用紙!C5</f>
        <v>兼　第48回　全国高等学校柔道選手権大会北海道大会北見支部予選会　参加申込書</v>
      </c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</row>
    <row r="5" spans="2:18" ht="18.75" customHeight="1" x14ac:dyDescent="0.15">
      <c r="D5" s="184"/>
    </row>
    <row r="6" spans="2:18" ht="18.75" customHeight="1" x14ac:dyDescent="0.15"/>
    <row r="7" spans="2:18" ht="18.75" customHeight="1" x14ac:dyDescent="0.15">
      <c r="B7" s="402" t="s">
        <v>218</v>
      </c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</row>
    <row r="8" spans="2:18" ht="18.75" customHeight="1" x14ac:dyDescent="0.15"/>
    <row r="9" spans="2:18" ht="16.5" customHeight="1" x14ac:dyDescent="0.15">
      <c r="B9" s="403" t="s">
        <v>201</v>
      </c>
      <c r="C9" s="404"/>
      <c r="D9" s="405"/>
      <c r="E9" s="379" t="e">
        <f>IF($F$11="","",VLOOKUP($F$11,学校番号!$A$2:$H$26,2))</f>
        <v>#N/A</v>
      </c>
      <c r="F9" s="391"/>
      <c r="G9" s="409"/>
      <c r="H9" s="391" t="e">
        <f>IF($F$11="","",VLOOKUP($F$11,学校番号!$A$2:$H$26,3))</f>
        <v>#N/A</v>
      </c>
      <c r="I9" s="409"/>
      <c r="J9" s="399" t="s">
        <v>1</v>
      </c>
      <c r="K9" s="185" t="s">
        <v>2</v>
      </c>
      <c r="L9" s="416" t="e">
        <f>IF($F$11="","",VLOOKUP($F$11,学校番号!$A$2:$H$26,5))</f>
        <v>#N/A</v>
      </c>
      <c r="M9" s="416"/>
      <c r="N9" s="416"/>
      <c r="O9" s="186"/>
      <c r="P9" s="186"/>
      <c r="Q9" s="186"/>
      <c r="R9" s="187"/>
    </row>
    <row r="10" spans="2:18" ht="16.5" customHeight="1" x14ac:dyDescent="0.15">
      <c r="B10" s="406"/>
      <c r="C10" s="407"/>
      <c r="D10" s="408"/>
      <c r="E10" s="380"/>
      <c r="F10" s="410"/>
      <c r="G10" s="411"/>
      <c r="H10" s="410"/>
      <c r="I10" s="411"/>
      <c r="J10" s="412"/>
      <c r="K10" s="189"/>
      <c r="L10" s="414" t="e">
        <f>IF($F$11="","",VLOOKUP($F$11,学校番号!$A$2:$H$26,6))</f>
        <v>#N/A</v>
      </c>
      <c r="M10" s="414"/>
      <c r="N10" s="414"/>
      <c r="O10" s="414"/>
      <c r="P10" s="414"/>
      <c r="Q10" s="414"/>
      <c r="R10" s="415"/>
    </row>
    <row r="11" spans="2:18" ht="16.5" customHeight="1" x14ac:dyDescent="0.15">
      <c r="B11" s="401" t="s">
        <v>9</v>
      </c>
      <c r="C11" s="401"/>
      <c r="D11" s="401"/>
      <c r="E11" s="401"/>
      <c r="F11" s="379">
        <f>入力用紙!C7</f>
        <v>0</v>
      </c>
      <c r="G11" s="391"/>
      <c r="H11" s="391"/>
      <c r="I11" s="409"/>
      <c r="J11" s="412"/>
      <c r="K11" s="189"/>
      <c r="N11" s="175" t="s">
        <v>3</v>
      </c>
      <c r="O11" s="375" t="e">
        <f>IF($F$11="","",VLOOKUP($F$11,学校番号!$A$2:$H$26,7))</f>
        <v>#N/A</v>
      </c>
      <c r="P11" s="375"/>
      <c r="Q11" s="375"/>
      <c r="R11" s="376"/>
    </row>
    <row r="12" spans="2:18" ht="16.5" customHeight="1" x14ac:dyDescent="0.15">
      <c r="B12" s="401"/>
      <c r="C12" s="401"/>
      <c r="D12" s="401"/>
      <c r="E12" s="401"/>
      <c r="F12" s="380"/>
      <c r="G12" s="410"/>
      <c r="H12" s="410"/>
      <c r="I12" s="411"/>
      <c r="J12" s="400"/>
      <c r="K12" s="191"/>
      <c r="L12" s="192"/>
      <c r="M12" s="192"/>
      <c r="N12" s="192" t="s">
        <v>4</v>
      </c>
      <c r="O12" s="394" t="e">
        <f>IF($F$11="","",VLOOKUP($F$11,学校番号!$A$2:$H$26,8))</f>
        <v>#N/A</v>
      </c>
      <c r="P12" s="394"/>
      <c r="Q12" s="394"/>
      <c r="R12" s="395"/>
    </row>
    <row r="13" spans="2:18" ht="13.5" customHeight="1" x14ac:dyDescent="0.15"/>
    <row r="14" spans="2:18" ht="37.5" customHeight="1" x14ac:dyDescent="0.15">
      <c r="B14" s="401" t="s">
        <v>5</v>
      </c>
      <c r="C14" s="401"/>
      <c r="D14" s="401"/>
      <c r="E14" s="417" t="str">
        <f>IF(入力用紙!C11="","",入力用紙!C11)</f>
        <v/>
      </c>
      <c r="F14" s="418"/>
      <c r="G14" s="418" t="str">
        <f>IF(入力用紙!D11="","",入力用紙!D11)</f>
        <v/>
      </c>
      <c r="H14" s="418"/>
      <c r="I14" s="419"/>
      <c r="J14" s="190" t="s">
        <v>6</v>
      </c>
      <c r="K14" s="422" t="str">
        <f>IF(入力用紙!C12="","",入力用紙!C12)</f>
        <v/>
      </c>
      <c r="L14" s="422"/>
      <c r="M14" s="422"/>
    </row>
    <row r="15" spans="2:18" ht="13.5" customHeight="1" x14ac:dyDescent="0.15">
      <c r="B15" s="174"/>
      <c r="C15" s="174"/>
      <c r="E15" s="174"/>
      <c r="F15" s="174"/>
      <c r="G15" s="174"/>
      <c r="H15" s="174"/>
      <c r="I15" s="174"/>
      <c r="J15" s="174"/>
      <c r="L15" s="174"/>
      <c r="M15" s="174"/>
    </row>
    <row r="16" spans="2:18" ht="37.5" customHeight="1" x14ac:dyDescent="0.15">
      <c r="B16" s="387" t="s">
        <v>131</v>
      </c>
      <c r="C16" s="387"/>
      <c r="D16" s="387"/>
      <c r="E16" s="388" t="str">
        <f>IF(入力用紙!C29="","",入力用紙!C29)</f>
        <v/>
      </c>
      <c r="F16" s="389"/>
      <c r="G16" s="389" t="str">
        <f>IF(入力用紙!D29="","",入力用紙!D29)</f>
        <v/>
      </c>
      <c r="H16" s="389"/>
      <c r="I16" s="390"/>
      <c r="J16" s="190" t="s">
        <v>8</v>
      </c>
      <c r="K16" s="422" t="str">
        <f>IF(入力用紙!E28="","",入力用紙!E28)</f>
        <v/>
      </c>
      <c r="L16" s="422"/>
      <c r="M16" s="422"/>
    </row>
    <row r="17" spans="2:18" ht="13.5" customHeight="1" x14ac:dyDescent="0.15"/>
    <row r="18" spans="2:18" ht="18.75" customHeight="1" x14ac:dyDescent="0.15">
      <c r="B18" s="379"/>
      <c r="C18" s="391"/>
      <c r="D18" s="392"/>
      <c r="E18" s="250" t="s">
        <v>6</v>
      </c>
      <c r="F18" s="383" t="s">
        <v>34</v>
      </c>
      <c r="G18" s="384"/>
      <c r="H18" s="385"/>
      <c r="I18" s="386" t="s">
        <v>35</v>
      </c>
      <c r="J18" s="386"/>
      <c r="K18" s="399" t="s">
        <v>8</v>
      </c>
      <c r="L18" s="379" t="s">
        <v>11</v>
      </c>
      <c r="M18" s="381" t="s">
        <v>10</v>
      </c>
      <c r="N18" s="379" t="s">
        <v>12</v>
      </c>
      <c r="O18" s="381" t="s">
        <v>13</v>
      </c>
      <c r="P18" s="383" t="s">
        <v>33</v>
      </c>
      <c r="Q18" s="384"/>
      <c r="R18" s="385"/>
    </row>
    <row r="19" spans="2:18" ht="18.75" customHeight="1" x14ac:dyDescent="0.15">
      <c r="B19" s="393"/>
      <c r="C19" s="394"/>
      <c r="D19" s="395"/>
      <c r="E19" s="251"/>
      <c r="F19" s="197" t="s">
        <v>24</v>
      </c>
      <c r="G19" s="383" t="s">
        <v>25</v>
      </c>
      <c r="H19" s="385"/>
      <c r="I19" s="197" t="s">
        <v>24</v>
      </c>
      <c r="J19" s="188" t="s">
        <v>25</v>
      </c>
      <c r="K19" s="400"/>
      <c r="L19" s="380"/>
      <c r="M19" s="382"/>
      <c r="N19" s="380"/>
      <c r="O19" s="382"/>
      <c r="P19" s="383"/>
      <c r="Q19" s="384"/>
      <c r="R19" s="385"/>
    </row>
    <row r="20" spans="2:18" ht="37.5" customHeight="1" x14ac:dyDescent="0.25">
      <c r="B20" s="383">
        <v>1</v>
      </c>
      <c r="C20" s="384"/>
      <c r="D20" s="385"/>
      <c r="E20" s="195" t="str">
        <f>IF(入力用紙!G16="","",入力用紙!G16)</f>
        <v/>
      </c>
      <c r="F20" s="198" t="str">
        <f>IF(入力用紙!C17="","",入力用紙!C17)</f>
        <v/>
      </c>
      <c r="G20" s="420" t="str">
        <f>IF(入力用紙!D17="","",入力用紙!D17)</f>
        <v/>
      </c>
      <c r="H20" s="421"/>
      <c r="I20" s="199" t="str">
        <f>IF(入力用紙!C16="","",入力用紙!C16)</f>
        <v/>
      </c>
      <c r="J20" s="199" t="str">
        <f>IF(入力用紙!D16="","",入力用紙!D16)</f>
        <v/>
      </c>
      <c r="K20" s="200" t="str">
        <f>IF(入力用紙!E16="","",入力用紙!E16)</f>
        <v/>
      </c>
      <c r="L20" s="200" t="str">
        <f>IF(入力用紙!I16="","",入力用紙!I16)</f>
        <v/>
      </c>
      <c r="M20" s="201" t="s">
        <v>10</v>
      </c>
      <c r="N20" s="200" t="str">
        <f>IF(入力用紙!K16="","",入力用紙!K16)</f>
        <v/>
      </c>
      <c r="O20" s="201" t="s">
        <v>13</v>
      </c>
      <c r="P20" s="383"/>
      <c r="Q20" s="384"/>
      <c r="R20" s="385"/>
    </row>
    <row r="21" spans="2:18" ht="37.5" customHeight="1" x14ac:dyDescent="0.25">
      <c r="B21" s="383">
        <v>2</v>
      </c>
      <c r="C21" s="384"/>
      <c r="D21" s="385"/>
      <c r="E21" s="195" t="str">
        <f>IF(入力用紙!G18="","",入力用紙!G18)</f>
        <v/>
      </c>
      <c r="F21" s="198" t="str">
        <f>IF(入力用紙!C19="","",入力用紙!C19)</f>
        <v/>
      </c>
      <c r="G21" s="420" t="str">
        <f>IF(入力用紙!D19="","",入力用紙!D19)</f>
        <v/>
      </c>
      <c r="H21" s="421"/>
      <c r="I21" s="199" t="str">
        <f>IF(入力用紙!C18="","",入力用紙!C18)</f>
        <v/>
      </c>
      <c r="J21" s="199" t="str">
        <f>IF(入力用紙!D18="","",入力用紙!D18)</f>
        <v/>
      </c>
      <c r="K21" s="200" t="str">
        <f>IF(入力用紙!E18="","",入力用紙!E18)</f>
        <v/>
      </c>
      <c r="L21" s="200" t="str">
        <f>IF(入力用紙!I18="","",入力用紙!I18)</f>
        <v/>
      </c>
      <c r="M21" s="201" t="s">
        <v>10</v>
      </c>
      <c r="N21" s="200" t="str">
        <f>IF(入力用紙!K18="","",入力用紙!K18)</f>
        <v/>
      </c>
      <c r="O21" s="201" t="s">
        <v>13</v>
      </c>
      <c r="P21" s="383"/>
      <c r="Q21" s="384"/>
      <c r="R21" s="385"/>
    </row>
    <row r="22" spans="2:18" ht="37.5" customHeight="1" x14ac:dyDescent="0.25">
      <c r="B22" s="383">
        <v>3</v>
      </c>
      <c r="C22" s="384"/>
      <c r="D22" s="385"/>
      <c r="E22" s="195" t="str">
        <f>IF(入力用紙!G20="","",入力用紙!G20)</f>
        <v/>
      </c>
      <c r="F22" s="198" t="str">
        <f>IF(入力用紙!C21="","",入力用紙!C21)</f>
        <v/>
      </c>
      <c r="G22" s="420" t="str">
        <f>IF(入力用紙!D21="","",入力用紙!D21)</f>
        <v/>
      </c>
      <c r="H22" s="421"/>
      <c r="I22" s="199" t="str">
        <f>IF(入力用紙!C20="","",入力用紙!C20)</f>
        <v/>
      </c>
      <c r="J22" s="199" t="str">
        <f>IF(入力用紙!D20="","",入力用紙!D20)</f>
        <v/>
      </c>
      <c r="K22" s="200" t="str">
        <f>IF(入力用紙!E20="","",入力用紙!E20)</f>
        <v/>
      </c>
      <c r="L22" s="200" t="str">
        <f>IF(入力用紙!I20="","",入力用紙!I20)</f>
        <v/>
      </c>
      <c r="M22" s="201" t="s">
        <v>10</v>
      </c>
      <c r="N22" s="200" t="str">
        <f>IF(入力用紙!K20="","",入力用紙!K20)</f>
        <v/>
      </c>
      <c r="O22" s="201" t="s">
        <v>13</v>
      </c>
      <c r="P22" s="383"/>
      <c r="Q22" s="384"/>
      <c r="R22" s="385"/>
    </row>
    <row r="23" spans="2:18" ht="37.5" customHeight="1" x14ac:dyDescent="0.25">
      <c r="B23" s="383">
        <v>4</v>
      </c>
      <c r="C23" s="384"/>
      <c r="D23" s="385"/>
      <c r="E23" s="195" t="str">
        <f>IF(入力用紙!G22="","",入力用紙!G22)</f>
        <v/>
      </c>
      <c r="F23" s="198" t="str">
        <f>IF(入力用紙!C23="","",入力用紙!C23)</f>
        <v/>
      </c>
      <c r="G23" s="420" t="str">
        <f>IF(入力用紙!D23="","",入力用紙!D23)</f>
        <v/>
      </c>
      <c r="H23" s="421"/>
      <c r="I23" s="199" t="str">
        <f>IF(入力用紙!C22="","",入力用紙!C22)</f>
        <v/>
      </c>
      <c r="J23" s="199" t="str">
        <f>IF(入力用紙!D22="","",入力用紙!D22)</f>
        <v/>
      </c>
      <c r="K23" s="200" t="str">
        <f>IF(入力用紙!E22="","",入力用紙!E22)</f>
        <v/>
      </c>
      <c r="L23" s="200" t="str">
        <f>IF(入力用紙!I22="","",入力用紙!I22)</f>
        <v/>
      </c>
      <c r="M23" s="201" t="s">
        <v>10</v>
      </c>
      <c r="N23" s="200" t="str">
        <f>IF(入力用紙!K22="","",入力用紙!K22)</f>
        <v/>
      </c>
      <c r="O23" s="201" t="s">
        <v>13</v>
      </c>
      <c r="P23" s="383"/>
      <c r="Q23" s="384"/>
      <c r="R23" s="385"/>
    </row>
    <row r="24" spans="2:18" ht="37.5" customHeight="1" x14ac:dyDescent="0.25">
      <c r="B24" s="383">
        <v>5</v>
      </c>
      <c r="C24" s="384"/>
      <c r="D24" s="385"/>
      <c r="E24" s="195" t="str">
        <f>IF(入力用紙!G24="","",入力用紙!G24)</f>
        <v/>
      </c>
      <c r="F24" s="198" t="str">
        <f>IF(入力用紙!C25="","",入力用紙!C25)</f>
        <v/>
      </c>
      <c r="G24" s="420" t="str">
        <f>IF(入力用紙!D25="","",入力用紙!D25)</f>
        <v/>
      </c>
      <c r="H24" s="421"/>
      <c r="I24" s="199" t="str">
        <f>IF(入力用紙!C24="","",入力用紙!C24)</f>
        <v/>
      </c>
      <c r="J24" s="199" t="str">
        <f>IF(入力用紙!D24="","",入力用紙!D24)</f>
        <v/>
      </c>
      <c r="K24" s="200" t="str">
        <f>IF(入力用紙!E24="","",入力用紙!E24)</f>
        <v/>
      </c>
      <c r="L24" s="200" t="str">
        <f>IF(入力用紙!I24="","",入力用紙!I24)</f>
        <v/>
      </c>
      <c r="M24" s="201" t="s">
        <v>10</v>
      </c>
      <c r="N24" s="200" t="str">
        <f>IF(入力用紙!K24="","",入力用紙!K24)</f>
        <v/>
      </c>
      <c r="O24" s="201" t="s">
        <v>13</v>
      </c>
      <c r="P24" s="383"/>
      <c r="Q24" s="384"/>
      <c r="R24" s="385"/>
    </row>
    <row r="25" spans="2:18" ht="37.5" customHeight="1" x14ac:dyDescent="0.25">
      <c r="B25" s="383">
        <v>6</v>
      </c>
      <c r="C25" s="384"/>
      <c r="D25" s="385"/>
      <c r="E25" s="195" t="str">
        <f>IF(入力用紙!G26="","",入力用紙!G26)</f>
        <v/>
      </c>
      <c r="F25" s="198" t="str">
        <f>IF(入力用紙!C27="","",入力用紙!C27)</f>
        <v/>
      </c>
      <c r="G25" s="420" t="str">
        <f>IF(入力用紙!D27="","",入力用紙!D27)</f>
        <v/>
      </c>
      <c r="H25" s="421"/>
      <c r="I25" s="199" t="str">
        <f>IF(入力用紙!C26="","",入力用紙!C26)</f>
        <v/>
      </c>
      <c r="J25" s="199" t="str">
        <f>IF(入力用紙!D26="","",入力用紙!D26)</f>
        <v/>
      </c>
      <c r="K25" s="200" t="str">
        <f>IF(入力用紙!E26="","",入力用紙!E26)</f>
        <v/>
      </c>
      <c r="L25" s="200" t="str">
        <f>IF(入力用紙!I26="","",入力用紙!I26)</f>
        <v/>
      </c>
      <c r="M25" s="201" t="s">
        <v>10</v>
      </c>
      <c r="N25" s="200" t="str">
        <f>IF(入力用紙!K26="","",入力用紙!K26)</f>
        <v/>
      </c>
      <c r="O25" s="201" t="s">
        <v>13</v>
      </c>
      <c r="P25" s="383"/>
      <c r="Q25" s="384"/>
      <c r="R25" s="385"/>
    </row>
    <row r="27" spans="2:18" x14ac:dyDescent="0.15">
      <c r="B27" s="185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7"/>
    </row>
    <row r="28" spans="2:18" ht="15.75" x14ac:dyDescent="0.15">
      <c r="B28" s="373" t="s">
        <v>18</v>
      </c>
      <c r="C28" s="374"/>
      <c r="D28" s="375"/>
      <c r="E28" s="375"/>
      <c r="F28" s="375"/>
      <c r="G28" s="375"/>
      <c r="H28" s="375"/>
      <c r="I28" s="375"/>
      <c r="J28" s="375"/>
      <c r="K28" s="375"/>
      <c r="L28" s="375"/>
      <c r="M28" s="375"/>
      <c r="N28" s="375"/>
      <c r="O28" s="375"/>
      <c r="P28" s="375"/>
      <c r="Q28" s="375"/>
      <c r="R28" s="376"/>
    </row>
    <row r="29" spans="2:18" ht="15.75" x14ac:dyDescent="0.15">
      <c r="B29" s="189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5"/>
    </row>
    <row r="30" spans="2:18" x14ac:dyDescent="0.15">
      <c r="B30" s="189"/>
      <c r="D30" s="375" t="str">
        <f>B2&amp;"長　様"</f>
        <v>第47回　高体連オホーツク支部新人柔道選手権大会長　様</v>
      </c>
      <c r="E30" s="375"/>
      <c r="F30" s="375"/>
      <c r="G30" s="375"/>
      <c r="H30" s="375"/>
      <c r="I30" s="375"/>
      <c r="J30" s="375"/>
      <c r="K30" s="375"/>
      <c r="L30" s="375"/>
      <c r="M30" s="375"/>
      <c r="R30" s="204"/>
    </row>
    <row r="31" spans="2:18" x14ac:dyDescent="0.15">
      <c r="B31" s="189"/>
      <c r="R31" s="204"/>
    </row>
    <row r="32" spans="2:18" x14ac:dyDescent="0.15">
      <c r="B32" s="189"/>
      <c r="F32" s="375" t="s">
        <v>14</v>
      </c>
      <c r="G32" s="375"/>
      <c r="H32" s="375"/>
      <c r="I32" s="375"/>
      <c r="J32" s="375"/>
      <c r="K32" s="375"/>
      <c r="L32" s="375"/>
      <c r="M32" s="375"/>
      <c r="N32" s="375"/>
      <c r="O32" s="375"/>
      <c r="P32" s="375"/>
      <c r="R32" s="204"/>
    </row>
    <row r="33" spans="2:18" x14ac:dyDescent="0.15">
      <c r="B33" s="189"/>
      <c r="R33" s="204"/>
    </row>
    <row r="34" spans="2:18" x14ac:dyDescent="0.15">
      <c r="B34" s="189"/>
      <c r="K34" s="396">
        <f ca="1">TODAY()</f>
        <v>45925</v>
      </c>
      <c r="L34" s="396"/>
      <c r="M34" s="396"/>
      <c r="N34" s="396"/>
      <c r="O34" s="396"/>
      <c r="R34" s="204"/>
    </row>
    <row r="35" spans="2:18" x14ac:dyDescent="0.15">
      <c r="B35" s="189"/>
      <c r="J35" s="206"/>
      <c r="K35" s="206"/>
      <c r="R35" s="204"/>
    </row>
    <row r="36" spans="2:18" x14ac:dyDescent="0.25">
      <c r="B36" s="189"/>
      <c r="L36" s="175" t="s">
        <v>15</v>
      </c>
      <c r="M36" s="397" t="e">
        <f>IF($F$11="","",VLOOKUP($F$11,学校番号!$A$2:$D$26,2))</f>
        <v>#N/A</v>
      </c>
      <c r="N36" s="397"/>
      <c r="O36" s="397"/>
      <c r="P36" s="397"/>
      <c r="Q36" s="175" t="e">
        <f>IF($F$11="","",VLOOKUP($F$11,学校番号!$A$2:$D$26,3))</f>
        <v>#N/A</v>
      </c>
      <c r="R36" s="204"/>
    </row>
    <row r="37" spans="2:18" x14ac:dyDescent="0.15">
      <c r="B37" s="189"/>
      <c r="R37" s="204"/>
    </row>
    <row r="38" spans="2:18" x14ac:dyDescent="0.15">
      <c r="B38" s="189"/>
      <c r="L38" s="175" t="s">
        <v>16</v>
      </c>
      <c r="M38" s="398" t="str">
        <f>IF(入力用紙!C10="","",入力用紙!C10)</f>
        <v/>
      </c>
      <c r="N38" s="398"/>
      <c r="O38" s="398"/>
      <c r="P38" s="398" t="str">
        <f>IF(入力用紙!D10="","",入力用紙!D10)</f>
        <v/>
      </c>
      <c r="Q38" s="398"/>
      <c r="R38" s="204" t="s">
        <v>199</v>
      </c>
    </row>
    <row r="39" spans="2:18" x14ac:dyDescent="0.15">
      <c r="B39" s="191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6"/>
    </row>
    <row r="40" spans="2:18" ht="18.75" customHeight="1" x14ac:dyDescent="0.15">
      <c r="B40" s="372"/>
      <c r="C40" s="372"/>
      <c r="D40" s="372"/>
      <c r="E40" s="372"/>
      <c r="F40" s="372"/>
      <c r="G40" s="372"/>
      <c r="H40" s="372"/>
      <c r="I40" s="372"/>
      <c r="J40" s="372"/>
      <c r="K40" s="372"/>
      <c r="L40" s="372"/>
      <c r="M40" s="372"/>
      <c r="N40" s="372"/>
      <c r="O40" s="372"/>
      <c r="P40" s="372"/>
      <c r="Q40" s="372"/>
      <c r="R40" s="372"/>
    </row>
    <row r="41" spans="2:18" ht="18.75" customHeight="1" x14ac:dyDescent="0.15">
      <c r="B41" s="372" t="str">
        <f>B2</f>
        <v>第47回　高体連オホーツク支部新人柔道選手権大会</v>
      </c>
      <c r="C41" s="372"/>
      <c r="D41" s="372"/>
      <c r="E41" s="372"/>
      <c r="F41" s="372"/>
      <c r="G41" s="372"/>
      <c r="H41" s="372"/>
      <c r="I41" s="372"/>
      <c r="J41" s="372"/>
      <c r="K41" s="372"/>
      <c r="L41" s="372"/>
      <c r="M41" s="372"/>
      <c r="N41" s="372"/>
      <c r="O41" s="372"/>
      <c r="P41" s="372"/>
      <c r="Q41" s="372"/>
      <c r="R41" s="372"/>
    </row>
    <row r="42" spans="2:18" ht="18.75" customHeight="1" x14ac:dyDescent="0.15">
      <c r="B42" s="372" t="str">
        <f>B3</f>
        <v>兼　第41回　高体連オホーツク支部新人女子柔道選手権大会</v>
      </c>
      <c r="C42" s="372"/>
      <c r="D42" s="372"/>
      <c r="E42" s="372"/>
      <c r="F42" s="372"/>
      <c r="G42" s="372"/>
      <c r="H42" s="372"/>
      <c r="I42" s="372"/>
      <c r="J42" s="372"/>
      <c r="K42" s="372"/>
      <c r="L42" s="372"/>
      <c r="M42" s="372"/>
      <c r="N42" s="372"/>
      <c r="O42" s="372"/>
      <c r="P42" s="372"/>
      <c r="Q42" s="372"/>
      <c r="R42" s="372"/>
    </row>
    <row r="43" spans="2:18" ht="18.75" customHeight="1" x14ac:dyDescent="0.15">
      <c r="B43" s="372" t="str">
        <f>B4</f>
        <v>兼　第48回　全国高等学校柔道選手権大会北海道大会北見支部予選会　参加申込書</v>
      </c>
      <c r="C43" s="372"/>
      <c r="D43" s="372"/>
      <c r="E43" s="372"/>
      <c r="F43" s="372"/>
      <c r="G43" s="372"/>
      <c r="H43" s="372"/>
      <c r="I43" s="372"/>
      <c r="J43" s="372"/>
      <c r="K43" s="372"/>
      <c r="L43" s="372"/>
      <c r="M43" s="372"/>
      <c r="N43" s="372"/>
      <c r="O43" s="372"/>
      <c r="P43" s="372"/>
      <c r="Q43" s="372"/>
      <c r="R43" s="372"/>
    </row>
    <row r="44" spans="2:18" ht="18.75" customHeight="1" x14ac:dyDescent="0.15">
      <c r="D44" s="184"/>
    </row>
    <row r="45" spans="2:18" ht="18.75" customHeight="1" x14ac:dyDescent="0.15"/>
    <row r="46" spans="2:18" ht="18.75" customHeight="1" x14ac:dyDescent="0.15">
      <c r="B46" s="402" t="s">
        <v>219</v>
      </c>
      <c r="C46" s="402"/>
      <c r="D46" s="402"/>
      <c r="E46" s="402"/>
      <c r="F46" s="402"/>
      <c r="G46" s="402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</row>
    <row r="47" spans="2:18" ht="18.75" customHeight="1" x14ac:dyDescent="0.15"/>
    <row r="48" spans="2:18" ht="16.5" customHeight="1" x14ac:dyDescent="0.15">
      <c r="B48" s="403" t="s">
        <v>201</v>
      </c>
      <c r="C48" s="404"/>
      <c r="D48" s="405"/>
      <c r="E48" s="379" t="e">
        <f>IF($F$11="","",VLOOKUP($F$11,学校番号!$A$2:$H$26,2))</f>
        <v>#N/A</v>
      </c>
      <c r="F48" s="391"/>
      <c r="G48" s="409"/>
      <c r="H48" s="379" t="e">
        <f>IF($F$11="","",VLOOKUP($F$11,学校番号!$A$2:$H$26,3))</f>
        <v>#N/A</v>
      </c>
      <c r="I48" s="409"/>
      <c r="J48" s="399" t="s">
        <v>1</v>
      </c>
      <c r="K48" s="185" t="s">
        <v>2</v>
      </c>
      <c r="L48" s="413" t="e">
        <f>IF($F$11="","",VLOOKUP($F$11,学校番号!$A$2:$H$26,5))</f>
        <v>#N/A</v>
      </c>
      <c r="M48" s="413"/>
      <c r="N48" s="413"/>
      <c r="O48" s="186"/>
      <c r="P48" s="186"/>
      <c r="Q48" s="186"/>
      <c r="R48" s="187"/>
    </row>
    <row r="49" spans="2:18" ht="16.5" customHeight="1" x14ac:dyDescent="0.15">
      <c r="B49" s="406"/>
      <c r="C49" s="407"/>
      <c r="D49" s="408"/>
      <c r="E49" s="380"/>
      <c r="F49" s="410"/>
      <c r="G49" s="411"/>
      <c r="H49" s="380"/>
      <c r="I49" s="411"/>
      <c r="J49" s="412"/>
      <c r="K49" s="189"/>
      <c r="L49" s="414" t="e">
        <f>IF($F$11="","",VLOOKUP($F$11,学校番号!$A$2:$H$26,6))</f>
        <v>#N/A</v>
      </c>
      <c r="M49" s="414"/>
      <c r="N49" s="414"/>
      <c r="O49" s="414"/>
      <c r="P49" s="414"/>
      <c r="Q49" s="414"/>
      <c r="R49" s="415"/>
    </row>
    <row r="50" spans="2:18" ht="16.5" customHeight="1" x14ac:dyDescent="0.15">
      <c r="B50" s="401" t="s">
        <v>9</v>
      </c>
      <c r="C50" s="401"/>
      <c r="D50" s="401"/>
      <c r="E50" s="401"/>
      <c r="F50" s="379">
        <f>F11</f>
        <v>0</v>
      </c>
      <c r="G50" s="391"/>
      <c r="H50" s="391"/>
      <c r="I50" s="409"/>
      <c r="J50" s="412"/>
      <c r="K50" s="189"/>
      <c r="N50" s="175" t="s">
        <v>3</v>
      </c>
      <c r="O50" s="375" t="e">
        <f>IF($F$11="","",VLOOKUP($F$11,学校番号!$A$2:$H$26,7))</f>
        <v>#N/A</v>
      </c>
      <c r="P50" s="375"/>
      <c r="Q50" s="375"/>
      <c r="R50" s="376"/>
    </row>
    <row r="51" spans="2:18" ht="16.5" customHeight="1" x14ac:dyDescent="0.15">
      <c r="B51" s="401"/>
      <c r="C51" s="401"/>
      <c r="D51" s="401"/>
      <c r="E51" s="401"/>
      <c r="F51" s="380"/>
      <c r="G51" s="410"/>
      <c r="H51" s="410"/>
      <c r="I51" s="411"/>
      <c r="J51" s="400"/>
      <c r="K51" s="191"/>
      <c r="L51" s="192"/>
      <c r="M51" s="192"/>
      <c r="N51" s="192" t="s">
        <v>4</v>
      </c>
      <c r="O51" s="394" t="e">
        <f>IF($F$11="","",VLOOKUP($F$11,学校番号!$A$2:$H$26,8))</f>
        <v>#N/A</v>
      </c>
      <c r="P51" s="394"/>
      <c r="Q51" s="394"/>
      <c r="R51" s="395"/>
    </row>
    <row r="52" spans="2:18" ht="13.5" customHeight="1" x14ac:dyDescent="0.15"/>
    <row r="53" spans="2:18" ht="38.25" customHeight="1" x14ac:dyDescent="0.15">
      <c r="B53" s="401" t="s">
        <v>5</v>
      </c>
      <c r="C53" s="401"/>
      <c r="D53" s="401"/>
      <c r="E53" s="388" t="str">
        <f>IF(入力用紙!C32="","",入力用紙!C32)</f>
        <v/>
      </c>
      <c r="F53" s="389"/>
      <c r="G53" s="389" t="str">
        <f>IF(入力用紙!D32="","",入力用紙!D32)</f>
        <v/>
      </c>
      <c r="H53" s="389"/>
      <c r="I53" s="390"/>
      <c r="J53" s="190" t="s">
        <v>6</v>
      </c>
      <c r="K53" s="386" t="str">
        <f>IF(入力用紙!C33="","",入力用紙!C33)</f>
        <v/>
      </c>
      <c r="L53" s="386"/>
      <c r="M53" s="386"/>
    </row>
    <row r="54" spans="2:18" ht="13.5" customHeight="1" x14ac:dyDescent="0.15">
      <c r="B54" s="174"/>
      <c r="C54" s="174"/>
      <c r="J54" s="174"/>
      <c r="L54" s="174"/>
      <c r="M54" s="174"/>
    </row>
    <row r="55" spans="2:18" ht="37.5" customHeight="1" x14ac:dyDescent="0.15">
      <c r="B55" s="387" t="s">
        <v>131</v>
      </c>
      <c r="C55" s="387"/>
      <c r="D55" s="387"/>
      <c r="E55" s="388" t="str">
        <f>IF(入力用紙!C46="","",入力用紙!C46)</f>
        <v/>
      </c>
      <c r="F55" s="389"/>
      <c r="G55" s="389" t="str">
        <f>IF(入力用紙!D46="","",入力用紙!D46)</f>
        <v/>
      </c>
      <c r="H55" s="389"/>
      <c r="I55" s="390"/>
      <c r="J55" s="190" t="s">
        <v>8</v>
      </c>
      <c r="K55" s="386" t="str">
        <f>IF(入力用紙!E45="","",入力用紙!E45)</f>
        <v/>
      </c>
      <c r="L55" s="386"/>
      <c r="M55" s="386"/>
    </row>
    <row r="56" spans="2:18" ht="13.5" customHeight="1" x14ac:dyDescent="0.15"/>
    <row r="57" spans="2:18" ht="18.75" customHeight="1" x14ac:dyDescent="0.15">
      <c r="B57" s="379"/>
      <c r="C57" s="391"/>
      <c r="D57" s="392"/>
      <c r="E57" s="250" t="s">
        <v>6</v>
      </c>
      <c r="F57" s="383" t="s">
        <v>34</v>
      </c>
      <c r="G57" s="384"/>
      <c r="H57" s="385"/>
      <c r="I57" s="386" t="s">
        <v>35</v>
      </c>
      <c r="J57" s="386"/>
      <c r="K57" s="399" t="s">
        <v>8</v>
      </c>
      <c r="L57" s="379" t="s">
        <v>11</v>
      </c>
      <c r="M57" s="381" t="s">
        <v>10</v>
      </c>
      <c r="N57" s="379" t="s">
        <v>12</v>
      </c>
      <c r="O57" s="381" t="s">
        <v>13</v>
      </c>
      <c r="P57" s="383" t="s">
        <v>33</v>
      </c>
      <c r="Q57" s="384"/>
      <c r="R57" s="385"/>
    </row>
    <row r="58" spans="2:18" ht="18.75" customHeight="1" x14ac:dyDescent="0.15">
      <c r="B58" s="393"/>
      <c r="C58" s="394"/>
      <c r="D58" s="395"/>
      <c r="E58" s="251"/>
      <c r="F58" s="197" t="s">
        <v>24</v>
      </c>
      <c r="G58" s="383" t="s">
        <v>25</v>
      </c>
      <c r="H58" s="385"/>
      <c r="I58" s="197" t="s">
        <v>24</v>
      </c>
      <c r="J58" s="188" t="s">
        <v>25</v>
      </c>
      <c r="K58" s="400"/>
      <c r="L58" s="380"/>
      <c r="M58" s="382"/>
      <c r="N58" s="380"/>
      <c r="O58" s="382"/>
      <c r="P58" s="383"/>
      <c r="Q58" s="384"/>
      <c r="R58" s="385"/>
    </row>
    <row r="59" spans="2:18" ht="37.5" customHeight="1" x14ac:dyDescent="0.25">
      <c r="B59" s="383">
        <v>1</v>
      </c>
      <c r="C59" s="384"/>
      <c r="D59" s="385"/>
      <c r="E59" s="195" t="str">
        <f>IF(入力用紙!G37="","",入力用紙!G37)</f>
        <v/>
      </c>
      <c r="F59" s="198" t="str">
        <f>IF(入力用紙!C38="","",入力用紙!C38)</f>
        <v/>
      </c>
      <c r="G59" s="377" t="str">
        <f>IF(入力用紙!D38="","",入力用紙!D38)</f>
        <v/>
      </c>
      <c r="H59" s="378"/>
      <c r="I59" s="199" t="str">
        <f>IF(入力用紙!C37="","",入力用紙!C37)</f>
        <v/>
      </c>
      <c r="J59" s="199" t="str">
        <f>IF(入力用紙!D37="","",入力用紙!D37)</f>
        <v/>
      </c>
      <c r="K59" s="199" t="str">
        <f>IF(入力用紙!E37="","",入力用紙!E37)</f>
        <v/>
      </c>
      <c r="L59" s="199" t="str">
        <f>IF(入力用紙!I37="","",入力用紙!I37)</f>
        <v/>
      </c>
      <c r="M59" s="207" t="s">
        <v>10</v>
      </c>
      <c r="N59" s="199" t="str">
        <f>IF(入力用紙!K37="","",入力用紙!K37)</f>
        <v/>
      </c>
      <c r="O59" s="207" t="s">
        <v>13</v>
      </c>
      <c r="P59" s="386"/>
      <c r="Q59" s="386"/>
      <c r="R59" s="386"/>
    </row>
    <row r="60" spans="2:18" ht="37.5" customHeight="1" x14ac:dyDescent="0.25">
      <c r="B60" s="383">
        <v>2</v>
      </c>
      <c r="C60" s="384"/>
      <c r="D60" s="385"/>
      <c r="E60" s="195" t="str">
        <f>IF(入力用紙!G39="","",入力用紙!G39)</f>
        <v/>
      </c>
      <c r="F60" s="198" t="str">
        <f>IF(入力用紙!C40="","",入力用紙!C40)</f>
        <v/>
      </c>
      <c r="G60" s="377" t="str">
        <f>IF(入力用紙!D40="","",入力用紙!D40)</f>
        <v/>
      </c>
      <c r="H60" s="378"/>
      <c r="I60" s="199" t="str">
        <f>IF(入力用紙!C39="","",入力用紙!C39)</f>
        <v/>
      </c>
      <c r="J60" s="199" t="str">
        <f>IF(入力用紙!D39="","",入力用紙!D39)</f>
        <v/>
      </c>
      <c r="K60" s="199" t="str">
        <f>IF(入力用紙!E39="","",入力用紙!E39)</f>
        <v/>
      </c>
      <c r="L60" s="199" t="str">
        <f>IF(入力用紙!I39="","",入力用紙!I39)</f>
        <v/>
      </c>
      <c r="M60" s="207" t="s">
        <v>10</v>
      </c>
      <c r="N60" s="199" t="str">
        <f>IF(入力用紙!K39="","",入力用紙!K39)</f>
        <v/>
      </c>
      <c r="O60" s="207" t="s">
        <v>13</v>
      </c>
      <c r="P60" s="386"/>
      <c r="Q60" s="386"/>
      <c r="R60" s="386"/>
    </row>
    <row r="61" spans="2:18" ht="37.5" customHeight="1" x14ac:dyDescent="0.25">
      <c r="B61" s="383">
        <v>3</v>
      </c>
      <c r="C61" s="384"/>
      <c r="D61" s="385"/>
      <c r="E61" s="195" t="str">
        <f>IF(入力用紙!G41="","",入力用紙!G41)</f>
        <v/>
      </c>
      <c r="F61" s="198" t="str">
        <f>IF(入力用紙!C42="","",入力用紙!C42)</f>
        <v/>
      </c>
      <c r="G61" s="377" t="str">
        <f>IF(入力用紙!D42="","",入力用紙!D42)</f>
        <v/>
      </c>
      <c r="H61" s="378"/>
      <c r="I61" s="199" t="str">
        <f>IF(入力用紙!C41="","",入力用紙!C41)</f>
        <v/>
      </c>
      <c r="J61" s="199" t="str">
        <f>IF(入力用紙!D41="","",入力用紙!D41)</f>
        <v/>
      </c>
      <c r="K61" s="199" t="str">
        <f>IF(入力用紙!E41="","",入力用紙!E41)</f>
        <v/>
      </c>
      <c r="L61" s="199" t="str">
        <f>IF(入力用紙!I41="","",入力用紙!I41)</f>
        <v/>
      </c>
      <c r="M61" s="207" t="s">
        <v>10</v>
      </c>
      <c r="N61" s="199" t="str">
        <f>IF(入力用紙!K41="","",入力用紙!K41)</f>
        <v/>
      </c>
      <c r="O61" s="207" t="s">
        <v>13</v>
      </c>
      <c r="P61" s="386"/>
      <c r="Q61" s="386"/>
      <c r="R61" s="386"/>
    </row>
    <row r="62" spans="2:18" ht="37.5" customHeight="1" x14ac:dyDescent="0.25">
      <c r="B62" s="383">
        <v>4</v>
      </c>
      <c r="C62" s="384"/>
      <c r="D62" s="385"/>
      <c r="E62" s="195" t="str">
        <f>IF(入力用紙!G43="","",入力用紙!G43)</f>
        <v/>
      </c>
      <c r="F62" s="198" t="str">
        <f>IF(入力用紙!C44="","",入力用紙!C44)</f>
        <v/>
      </c>
      <c r="G62" s="377" t="str">
        <f>IF(入力用紙!D44="","",入力用紙!D44)</f>
        <v/>
      </c>
      <c r="H62" s="378"/>
      <c r="I62" s="199" t="str">
        <f>IF(入力用紙!C43="","",入力用紙!C43)</f>
        <v/>
      </c>
      <c r="J62" s="199" t="str">
        <f>IF(入力用紙!D43="","",入力用紙!D43)</f>
        <v/>
      </c>
      <c r="K62" s="199" t="str">
        <f>IF(入力用紙!E43="","",入力用紙!E43)</f>
        <v/>
      </c>
      <c r="L62" s="199" t="str">
        <f>IF(入力用紙!I43="","",入力用紙!I43)</f>
        <v/>
      </c>
      <c r="M62" s="207" t="s">
        <v>10</v>
      </c>
      <c r="N62" s="199" t="str">
        <f>IF(入力用紙!K43="","",入力用紙!K43)</f>
        <v/>
      </c>
      <c r="O62" s="207" t="s">
        <v>13</v>
      </c>
      <c r="P62" s="386"/>
      <c r="Q62" s="386"/>
      <c r="R62" s="386"/>
    </row>
    <row r="64" spans="2:18" x14ac:dyDescent="0.15">
      <c r="B64" s="185"/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7"/>
    </row>
    <row r="65" spans="2:18" ht="15.75" x14ac:dyDescent="0.15">
      <c r="B65" s="373" t="s">
        <v>18</v>
      </c>
      <c r="C65" s="374"/>
      <c r="D65" s="375"/>
      <c r="E65" s="375"/>
      <c r="F65" s="375"/>
      <c r="G65" s="375"/>
      <c r="H65" s="375"/>
      <c r="I65" s="375"/>
      <c r="J65" s="375"/>
      <c r="K65" s="375"/>
      <c r="L65" s="375"/>
      <c r="M65" s="375"/>
      <c r="N65" s="375"/>
      <c r="O65" s="375"/>
      <c r="P65" s="375"/>
      <c r="Q65" s="375"/>
      <c r="R65" s="376"/>
    </row>
    <row r="66" spans="2:18" ht="15.75" x14ac:dyDescent="0.15">
      <c r="B66" s="189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5"/>
    </row>
    <row r="67" spans="2:18" x14ac:dyDescent="0.15">
      <c r="B67" s="189"/>
      <c r="D67" s="375" t="str">
        <f>RIGHT(B41,24)&amp;"長　様"</f>
        <v>第47回　高体連オホーツク支部新人柔道選手権大会長　様</v>
      </c>
      <c r="E67" s="375"/>
      <c r="F67" s="375"/>
      <c r="G67" s="375"/>
      <c r="H67" s="375"/>
      <c r="I67" s="375"/>
      <c r="J67" s="375"/>
      <c r="K67" s="375"/>
      <c r="L67" s="375"/>
      <c r="M67" s="375"/>
      <c r="R67" s="204"/>
    </row>
    <row r="68" spans="2:18" x14ac:dyDescent="0.15">
      <c r="B68" s="189"/>
      <c r="R68" s="204"/>
    </row>
    <row r="69" spans="2:18" x14ac:dyDescent="0.15">
      <c r="B69" s="189"/>
      <c r="F69" s="375" t="s">
        <v>14</v>
      </c>
      <c r="G69" s="375"/>
      <c r="H69" s="375"/>
      <c r="I69" s="375"/>
      <c r="J69" s="375"/>
      <c r="K69" s="375"/>
      <c r="L69" s="375"/>
      <c r="M69" s="375"/>
      <c r="N69" s="375"/>
      <c r="O69" s="375"/>
      <c r="P69" s="375"/>
      <c r="R69" s="204"/>
    </row>
    <row r="70" spans="2:18" x14ac:dyDescent="0.15">
      <c r="B70" s="189"/>
      <c r="R70" s="204"/>
    </row>
    <row r="71" spans="2:18" x14ac:dyDescent="0.15">
      <c r="B71" s="189"/>
      <c r="K71" s="396">
        <f ca="1">TODAY()</f>
        <v>45925</v>
      </c>
      <c r="L71" s="396"/>
      <c r="M71" s="396"/>
      <c r="N71" s="396"/>
      <c r="O71" s="396"/>
      <c r="R71" s="204"/>
    </row>
    <row r="72" spans="2:18" x14ac:dyDescent="0.15">
      <c r="B72" s="189"/>
      <c r="J72" s="206"/>
      <c r="K72" s="206"/>
      <c r="R72" s="204"/>
    </row>
    <row r="73" spans="2:18" x14ac:dyDescent="0.25">
      <c r="B73" s="189"/>
      <c r="L73" s="175" t="s">
        <v>15</v>
      </c>
      <c r="M73" s="397" t="e">
        <f>IF($F$11="","",VLOOKUP($F$11,学校番号!$A$2:$D$26,2))</f>
        <v>#N/A</v>
      </c>
      <c r="N73" s="397"/>
      <c r="O73" s="397"/>
      <c r="P73" s="397"/>
      <c r="Q73" s="208" t="e">
        <f>IF($F$11="","",VLOOKUP($F$11,学校番号!$A$2:$D$26,3))</f>
        <v>#N/A</v>
      </c>
      <c r="R73" s="204"/>
    </row>
    <row r="74" spans="2:18" x14ac:dyDescent="0.15">
      <c r="B74" s="189"/>
      <c r="R74" s="204"/>
    </row>
    <row r="75" spans="2:18" x14ac:dyDescent="0.15">
      <c r="B75" s="189"/>
      <c r="L75" s="175" t="s">
        <v>16</v>
      </c>
      <c r="M75" s="398" t="str">
        <f>IF(入力用紙!C10="","",入力用紙!C10)</f>
        <v/>
      </c>
      <c r="N75" s="398"/>
      <c r="O75" s="398"/>
      <c r="P75" s="398" t="str">
        <f>IF(入力用紙!D10="","",入力用紙!D10)</f>
        <v/>
      </c>
      <c r="Q75" s="398"/>
      <c r="R75" s="209" t="s">
        <v>17</v>
      </c>
    </row>
    <row r="76" spans="2:18" x14ac:dyDescent="0.15">
      <c r="B76" s="191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6"/>
    </row>
    <row r="77" spans="2:18" ht="18.75" customHeight="1" x14ac:dyDescent="0.15">
      <c r="B77" s="372"/>
      <c r="C77" s="372"/>
      <c r="D77" s="372"/>
      <c r="E77" s="372"/>
      <c r="F77" s="372"/>
      <c r="G77" s="372"/>
      <c r="H77" s="372"/>
      <c r="I77" s="372"/>
      <c r="J77" s="372"/>
      <c r="K77" s="372"/>
      <c r="L77" s="372"/>
      <c r="M77" s="372"/>
      <c r="N77" s="372"/>
      <c r="O77" s="372"/>
      <c r="P77" s="372"/>
      <c r="Q77" s="372"/>
      <c r="R77" s="372"/>
    </row>
    <row r="78" spans="2:18" ht="18.75" customHeight="1" x14ac:dyDescent="0.15">
      <c r="B78" s="372" t="str">
        <f>B2</f>
        <v>第47回　高体連オホーツク支部新人柔道選手権大会</v>
      </c>
      <c r="C78" s="372"/>
      <c r="D78" s="372"/>
      <c r="E78" s="372"/>
      <c r="F78" s="372"/>
      <c r="G78" s="372"/>
      <c r="H78" s="372"/>
      <c r="I78" s="372"/>
      <c r="J78" s="372"/>
      <c r="K78" s="372"/>
      <c r="L78" s="372"/>
      <c r="M78" s="372"/>
      <c r="N78" s="372"/>
      <c r="O78" s="372"/>
      <c r="P78" s="372"/>
      <c r="Q78" s="372"/>
      <c r="R78" s="372"/>
    </row>
    <row r="79" spans="2:18" ht="18.75" customHeight="1" x14ac:dyDescent="0.15">
      <c r="B79" s="372" t="str">
        <f>B3</f>
        <v>兼　第41回　高体連オホーツク支部新人女子柔道選手権大会</v>
      </c>
      <c r="C79" s="372"/>
      <c r="D79" s="372"/>
      <c r="E79" s="372"/>
      <c r="F79" s="372"/>
      <c r="G79" s="372"/>
      <c r="H79" s="372"/>
      <c r="I79" s="372"/>
      <c r="J79" s="372"/>
      <c r="K79" s="372"/>
      <c r="L79" s="372"/>
      <c r="M79" s="372"/>
      <c r="N79" s="372"/>
      <c r="O79" s="372"/>
      <c r="P79" s="372"/>
      <c r="Q79" s="372"/>
      <c r="R79" s="372"/>
    </row>
    <row r="80" spans="2:18" ht="18.75" customHeight="1" x14ac:dyDescent="0.15">
      <c r="B80" s="372" t="str">
        <f>B4</f>
        <v>兼　第48回　全国高等学校柔道選手権大会北海道大会北見支部予選会　参加申込書</v>
      </c>
      <c r="C80" s="372"/>
      <c r="D80" s="372"/>
      <c r="E80" s="372"/>
      <c r="F80" s="372"/>
      <c r="G80" s="372"/>
      <c r="H80" s="372"/>
      <c r="I80" s="372"/>
      <c r="J80" s="372"/>
      <c r="K80" s="372"/>
      <c r="L80" s="372"/>
      <c r="M80" s="372"/>
      <c r="N80" s="372"/>
      <c r="O80" s="372"/>
      <c r="P80" s="372"/>
      <c r="Q80" s="372"/>
      <c r="R80" s="372"/>
    </row>
    <row r="81" spans="2:18" ht="18.75" customHeight="1" x14ac:dyDescent="0.15">
      <c r="D81" s="184"/>
    </row>
    <row r="82" spans="2:18" ht="18.75" customHeight="1" x14ac:dyDescent="0.15"/>
    <row r="83" spans="2:18" ht="18.75" customHeight="1" x14ac:dyDescent="0.15">
      <c r="B83" s="402" t="s">
        <v>30</v>
      </c>
      <c r="C83" s="402"/>
      <c r="D83" s="402"/>
      <c r="E83" s="402"/>
      <c r="F83" s="402"/>
      <c r="G83" s="402"/>
      <c r="H83" s="402"/>
      <c r="I83" s="402"/>
      <c r="J83" s="402"/>
      <c r="K83" s="402"/>
      <c r="L83" s="402"/>
      <c r="M83" s="402"/>
      <c r="N83" s="402"/>
      <c r="O83" s="402"/>
      <c r="P83" s="402"/>
      <c r="Q83" s="402"/>
      <c r="R83" s="402"/>
    </row>
    <row r="84" spans="2:18" ht="18.75" customHeight="1" x14ac:dyDescent="0.15"/>
    <row r="85" spans="2:18" ht="16.5" customHeight="1" x14ac:dyDescent="0.15">
      <c r="B85" s="403" t="s">
        <v>201</v>
      </c>
      <c r="C85" s="404"/>
      <c r="D85" s="405"/>
      <c r="E85" s="379" t="e">
        <f>IF($F$11="","",VLOOKUP($F$11,学校番号!$A$2:$H$26,2))</f>
        <v>#N/A</v>
      </c>
      <c r="F85" s="391"/>
      <c r="G85" s="409"/>
      <c r="H85" s="379" t="e">
        <f>IF($F$11="","",VLOOKUP($F$11,学校番号!$A$2:$H$26,3))</f>
        <v>#N/A</v>
      </c>
      <c r="I85" s="409"/>
      <c r="J85" s="399" t="s">
        <v>1</v>
      </c>
      <c r="K85" s="185" t="s">
        <v>2</v>
      </c>
      <c r="L85" s="413" t="e">
        <f>IF($F$11="","",VLOOKUP($F$11,学校番号!$A$2:$H$26,5))</f>
        <v>#N/A</v>
      </c>
      <c r="M85" s="413"/>
      <c r="N85" s="413"/>
      <c r="O85" s="186"/>
      <c r="P85" s="186"/>
      <c r="Q85" s="186"/>
      <c r="R85" s="187"/>
    </row>
    <row r="86" spans="2:18" ht="16.5" customHeight="1" x14ac:dyDescent="0.15">
      <c r="B86" s="406"/>
      <c r="C86" s="407"/>
      <c r="D86" s="408"/>
      <c r="E86" s="380"/>
      <c r="F86" s="410"/>
      <c r="G86" s="411"/>
      <c r="H86" s="380"/>
      <c r="I86" s="411"/>
      <c r="J86" s="412"/>
      <c r="K86" s="189"/>
      <c r="L86" s="414" t="e">
        <f>IF($F$11="","",VLOOKUP($F$11,学校番号!$A$2:$H$26,6))</f>
        <v>#N/A</v>
      </c>
      <c r="M86" s="414"/>
      <c r="N86" s="414"/>
      <c r="O86" s="414"/>
      <c r="P86" s="414"/>
      <c r="Q86" s="414"/>
      <c r="R86" s="415"/>
    </row>
    <row r="87" spans="2:18" ht="16.5" customHeight="1" x14ac:dyDescent="0.15">
      <c r="B87" s="401" t="s">
        <v>9</v>
      </c>
      <c r="C87" s="401"/>
      <c r="D87" s="401"/>
      <c r="E87" s="401"/>
      <c r="F87" s="379">
        <f>F11</f>
        <v>0</v>
      </c>
      <c r="G87" s="391"/>
      <c r="H87" s="391"/>
      <c r="I87" s="409"/>
      <c r="J87" s="412"/>
      <c r="K87" s="189"/>
      <c r="N87" s="175" t="s">
        <v>3</v>
      </c>
      <c r="O87" s="375" t="e">
        <f>IF($F$11="","",VLOOKUP($F$11,学校番号!$A$2:$H$26,7))</f>
        <v>#N/A</v>
      </c>
      <c r="P87" s="375"/>
      <c r="Q87" s="375"/>
      <c r="R87" s="376"/>
    </row>
    <row r="88" spans="2:18" ht="16.5" customHeight="1" x14ac:dyDescent="0.15">
      <c r="B88" s="401"/>
      <c r="C88" s="401"/>
      <c r="D88" s="401"/>
      <c r="E88" s="401"/>
      <c r="F88" s="380"/>
      <c r="G88" s="410"/>
      <c r="H88" s="410"/>
      <c r="I88" s="411"/>
      <c r="J88" s="400"/>
      <c r="K88" s="191"/>
      <c r="L88" s="192"/>
      <c r="M88" s="192"/>
      <c r="N88" s="192" t="s">
        <v>4</v>
      </c>
      <c r="O88" s="394" t="e">
        <f>IF($F$11="","",VLOOKUP($F$11,学校番号!$A$2:$H$26,8))</f>
        <v>#N/A</v>
      </c>
      <c r="P88" s="394"/>
      <c r="Q88" s="394"/>
      <c r="R88" s="395"/>
    </row>
    <row r="89" spans="2:18" ht="13.5" customHeight="1" x14ac:dyDescent="0.15"/>
    <row r="90" spans="2:18" ht="38.25" customHeight="1" x14ac:dyDescent="0.15">
      <c r="B90" s="401" t="s">
        <v>5</v>
      </c>
      <c r="C90" s="401"/>
      <c r="D90" s="401"/>
      <c r="E90" s="388" t="str">
        <f>IF(入力用紙!Z11="","",入力用紙!Z11)</f>
        <v/>
      </c>
      <c r="F90" s="389"/>
      <c r="G90" s="389" t="str">
        <f>IF(入力用紙!AA11="","",入力用紙!AA11)</f>
        <v/>
      </c>
      <c r="H90" s="389"/>
      <c r="I90" s="390"/>
      <c r="J90" s="190" t="s">
        <v>6</v>
      </c>
      <c r="K90" s="386" t="str">
        <f>IF(入力用紙!Z12="","",入力用紙!Z12)</f>
        <v/>
      </c>
      <c r="L90" s="386"/>
      <c r="M90" s="386"/>
    </row>
    <row r="91" spans="2:18" ht="13.5" customHeight="1" x14ac:dyDescent="0.15">
      <c r="B91" s="174"/>
      <c r="C91" s="174"/>
      <c r="J91" s="174"/>
      <c r="L91" s="174"/>
      <c r="M91" s="174"/>
    </row>
    <row r="92" spans="2:18" ht="37.5" customHeight="1" x14ac:dyDescent="0.15">
      <c r="B92" s="387" t="s">
        <v>131</v>
      </c>
      <c r="C92" s="387"/>
      <c r="D92" s="387"/>
      <c r="E92" s="388" t="str">
        <f>IF(入力用紙!Z25="","",入力用紙!Z25)</f>
        <v/>
      </c>
      <c r="F92" s="389"/>
      <c r="G92" s="389" t="str">
        <f>IF(入力用紙!AA25="","",入力用紙!AA25)</f>
        <v/>
      </c>
      <c r="H92" s="389"/>
      <c r="I92" s="390"/>
      <c r="J92" s="190" t="s">
        <v>8</v>
      </c>
      <c r="K92" s="386" t="str">
        <f>IF(入力用紙!AB24="","",入力用紙!AB24)</f>
        <v/>
      </c>
      <c r="L92" s="386"/>
      <c r="M92" s="386"/>
    </row>
    <row r="93" spans="2:18" ht="13.5" customHeight="1" x14ac:dyDescent="0.15"/>
    <row r="94" spans="2:18" ht="18.75" customHeight="1" x14ac:dyDescent="0.15">
      <c r="B94" s="379"/>
      <c r="C94" s="391"/>
      <c r="D94" s="392"/>
      <c r="E94" s="250" t="s">
        <v>6</v>
      </c>
      <c r="F94" s="383" t="s">
        <v>34</v>
      </c>
      <c r="G94" s="384"/>
      <c r="H94" s="385"/>
      <c r="I94" s="386" t="s">
        <v>35</v>
      </c>
      <c r="J94" s="386"/>
      <c r="K94" s="399" t="s">
        <v>8</v>
      </c>
      <c r="L94" s="379" t="s">
        <v>11</v>
      </c>
      <c r="M94" s="381" t="s">
        <v>10</v>
      </c>
      <c r="N94" s="379" t="s">
        <v>12</v>
      </c>
      <c r="O94" s="381" t="s">
        <v>13</v>
      </c>
      <c r="P94" s="383" t="s">
        <v>33</v>
      </c>
      <c r="Q94" s="384"/>
      <c r="R94" s="385"/>
    </row>
    <row r="95" spans="2:18" ht="18.75" customHeight="1" x14ac:dyDescent="0.15">
      <c r="B95" s="393"/>
      <c r="C95" s="394"/>
      <c r="D95" s="395"/>
      <c r="E95" s="251"/>
      <c r="F95" s="197" t="s">
        <v>24</v>
      </c>
      <c r="G95" s="383" t="s">
        <v>25</v>
      </c>
      <c r="H95" s="385"/>
      <c r="I95" s="197" t="s">
        <v>24</v>
      </c>
      <c r="J95" s="188" t="s">
        <v>25</v>
      </c>
      <c r="K95" s="400"/>
      <c r="L95" s="380"/>
      <c r="M95" s="382"/>
      <c r="N95" s="380"/>
      <c r="O95" s="382"/>
      <c r="P95" s="383"/>
      <c r="Q95" s="384"/>
      <c r="R95" s="385"/>
    </row>
    <row r="96" spans="2:18" ht="37.5" customHeight="1" x14ac:dyDescent="0.25">
      <c r="B96" s="383" t="s">
        <v>20</v>
      </c>
      <c r="C96" s="384"/>
      <c r="D96" s="385"/>
      <c r="E96" s="195" t="str">
        <f>IF(入力用紙!AD16="","",入力用紙!AD16)</f>
        <v/>
      </c>
      <c r="F96" s="198" t="str">
        <f>IF(入力用紙!Z17="","",入力用紙!Z17)</f>
        <v/>
      </c>
      <c r="G96" s="377" t="str">
        <f>IF(入力用紙!AA17="","",入力用紙!AA17)</f>
        <v/>
      </c>
      <c r="H96" s="378"/>
      <c r="I96" s="199" t="str">
        <f>IF(入力用紙!Z16="","",入力用紙!Z16)</f>
        <v/>
      </c>
      <c r="J96" s="199" t="str">
        <f>IF(入力用紙!AA16="","",入力用紙!AA16)</f>
        <v/>
      </c>
      <c r="K96" s="195" t="str">
        <f>IF(入力用紙!AB16="","",入力用紙!AB16)</f>
        <v/>
      </c>
      <c r="L96" s="195" t="str">
        <f>IF(入力用紙!AF16="","",入力用紙!AF16)</f>
        <v/>
      </c>
      <c r="M96" s="207" t="s">
        <v>10</v>
      </c>
      <c r="N96" s="195" t="str">
        <f>IF(入力用紙!AH16="","",入力用紙!AH16)</f>
        <v/>
      </c>
      <c r="O96" s="207" t="s">
        <v>13</v>
      </c>
      <c r="P96" s="386"/>
      <c r="Q96" s="386"/>
      <c r="R96" s="386"/>
    </row>
    <row r="97" spans="2:18" ht="37.5" customHeight="1" x14ac:dyDescent="0.25">
      <c r="B97" s="383" t="s">
        <v>21</v>
      </c>
      <c r="C97" s="384"/>
      <c r="D97" s="385"/>
      <c r="E97" s="195" t="str">
        <f>IF(入力用紙!AD18="","",入力用紙!AD18)</f>
        <v/>
      </c>
      <c r="F97" s="198" t="str">
        <f>IF(入力用紙!Z19="","",入力用紙!Z19)</f>
        <v/>
      </c>
      <c r="G97" s="377" t="str">
        <f>IF(入力用紙!AA18="","",入力用紙!AA18)</f>
        <v/>
      </c>
      <c r="H97" s="378"/>
      <c r="I97" s="199" t="str">
        <f>IF(入力用紙!Z18="","",入力用紙!Z18)</f>
        <v/>
      </c>
      <c r="J97" s="199" t="str">
        <f>IF(入力用紙!AA18="","",入力用紙!AA18)</f>
        <v/>
      </c>
      <c r="K97" s="195" t="str">
        <f>IF(入力用紙!AB18="","",入力用紙!AB18)</f>
        <v/>
      </c>
      <c r="L97" s="195" t="str">
        <f>IF(入力用紙!AF18="","",入力用紙!AF18)</f>
        <v/>
      </c>
      <c r="M97" s="207" t="s">
        <v>10</v>
      </c>
      <c r="N97" s="195" t="str">
        <f>IF(入力用紙!AH18="","",入力用紙!AH18)</f>
        <v/>
      </c>
      <c r="O97" s="207" t="s">
        <v>13</v>
      </c>
      <c r="P97" s="386"/>
      <c r="Q97" s="386"/>
      <c r="R97" s="386"/>
    </row>
    <row r="98" spans="2:18" ht="37.5" customHeight="1" x14ac:dyDescent="0.25">
      <c r="B98" s="383" t="s">
        <v>22</v>
      </c>
      <c r="C98" s="384"/>
      <c r="D98" s="385"/>
      <c r="E98" s="195" t="str">
        <f>IF(入力用紙!AD20="","",入力用紙!AD20)</f>
        <v/>
      </c>
      <c r="F98" s="198" t="str">
        <f>IF(入力用紙!Z21="","",入力用紙!Z21)</f>
        <v/>
      </c>
      <c r="G98" s="377" t="str">
        <f>IF(入力用紙!AA21="","",入力用紙!AA21)</f>
        <v/>
      </c>
      <c r="H98" s="378"/>
      <c r="I98" s="199" t="str">
        <f>IF(入力用紙!Z20="","",入力用紙!Z20)</f>
        <v/>
      </c>
      <c r="J98" s="199" t="str">
        <f>IF(入力用紙!AA20="","",入力用紙!AA20)</f>
        <v/>
      </c>
      <c r="K98" s="195" t="str">
        <f>IF(入力用紙!AB20="","",入力用紙!AB20)</f>
        <v/>
      </c>
      <c r="L98" s="195" t="str">
        <f>IF(入力用紙!AF20="","",入力用紙!AF20)</f>
        <v/>
      </c>
      <c r="M98" s="207" t="s">
        <v>10</v>
      </c>
      <c r="N98" s="195" t="str">
        <f>IF(入力用紙!AH20="","",入力用紙!AH20)</f>
        <v/>
      </c>
      <c r="O98" s="207" t="s">
        <v>13</v>
      </c>
      <c r="P98" s="386"/>
      <c r="Q98" s="386"/>
      <c r="R98" s="386"/>
    </row>
    <row r="99" spans="2:18" ht="37.5" customHeight="1" x14ac:dyDescent="0.25">
      <c r="B99" s="383" t="s">
        <v>23</v>
      </c>
      <c r="C99" s="384"/>
      <c r="D99" s="385"/>
      <c r="E99" s="195" t="str">
        <f>IF(入力用紙!AD22="","",入力用紙!AD22)</f>
        <v/>
      </c>
      <c r="F99" s="198" t="str">
        <f>IF(入力用紙!Z23="","",入力用紙!Z23)</f>
        <v/>
      </c>
      <c r="G99" s="377" t="str">
        <f>IF(入力用紙!AA23="","",入力用紙!AA23)</f>
        <v/>
      </c>
      <c r="H99" s="378"/>
      <c r="I99" s="199" t="str">
        <f>IF(入力用紙!Z22="","",入力用紙!Z22)</f>
        <v/>
      </c>
      <c r="J99" s="199" t="str">
        <f>IF(入力用紙!AA22="","",入力用紙!AA22)</f>
        <v/>
      </c>
      <c r="K99" s="195" t="str">
        <f>IF(入力用紙!AB22="","",入力用紙!AB22)</f>
        <v/>
      </c>
      <c r="L99" s="195" t="str">
        <f>IF(入力用紙!AF22="","",入力用紙!AF22)</f>
        <v/>
      </c>
      <c r="M99" s="207" t="s">
        <v>10</v>
      </c>
      <c r="N99" s="195" t="str">
        <f>IF(入力用紙!AH22="","",入力用紙!AH22)</f>
        <v/>
      </c>
      <c r="O99" s="207" t="s">
        <v>13</v>
      </c>
      <c r="P99" s="386"/>
      <c r="Q99" s="386"/>
      <c r="R99" s="386"/>
    </row>
    <row r="101" spans="2:18" x14ac:dyDescent="0.15">
      <c r="B101" s="185"/>
      <c r="C101" s="186"/>
      <c r="D101" s="186"/>
      <c r="E101" s="186"/>
      <c r="F101" s="186"/>
      <c r="G101" s="186"/>
      <c r="H101" s="186"/>
      <c r="I101" s="186"/>
      <c r="J101" s="186"/>
      <c r="K101" s="186"/>
      <c r="L101" s="186"/>
      <c r="M101" s="186"/>
      <c r="N101" s="186"/>
      <c r="O101" s="186"/>
      <c r="P101" s="186"/>
      <c r="Q101" s="186"/>
      <c r="R101" s="187"/>
    </row>
    <row r="102" spans="2:18" ht="15.75" x14ac:dyDescent="0.15">
      <c r="B102" s="373" t="s">
        <v>18</v>
      </c>
      <c r="C102" s="374"/>
      <c r="D102" s="375"/>
      <c r="E102" s="375"/>
      <c r="F102" s="375"/>
      <c r="G102" s="375"/>
      <c r="H102" s="375"/>
      <c r="I102" s="375"/>
      <c r="J102" s="375"/>
      <c r="K102" s="375"/>
      <c r="L102" s="375"/>
      <c r="M102" s="375"/>
      <c r="N102" s="375"/>
      <c r="O102" s="375"/>
      <c r="P102" s="375"/>
      <c r="Q102" s="375"/>
      <c r="R102" s="376"/>
    </row>
    <row r="103" spans="2:18" ht="15.75" x14ac:dyDescent="0.15">
      <c r="B103" s="189"/>
      <c r="D103" s="203"/>
      <c r="E103" s="203"/>
      <c r="F103" s="203"/>
      <c r="G103" s="203"/>
      <c r="H103" s="203"/>
      <c r="I103" s="203"/>
      <c r="J103" s="203"/>
      <c r="K103" s="203"/>
      <c r="L103" s="203"/>
      <c r="M103" s="203"/>
      <c r="N103" s="203"/>
      <c r="O103" s="203"/>
      <c r="P103" s="203"/>
      <c r="Q103" s="203"/>
      <c r="R103" s="205"/>
    </row>
    <row r="104" spans="2:18" x14ac:dyDescent="0.15">
      <c r="B104" s="189"/>
      <c r="D104" s="375" t="str">
        <f>RIGHT(B79,26)&amp;"長　様"</f>
        <v>第41回　高体連オホーツク支部新人女子柔道選手権大会長　様</v>
      </c>
      <c r="E104" s="375"/>
      <c r="F104" s="375"/>
      <c r="G104" s="375"/>
      <c r="H104" s="375"/>
      <c r="I104" s="375"/>
      <c r="J104" s="375"/>
      <c r="K104" s="375"/>
      <c r="L104" s="375"/>
      <c r="M104" s="375"/>
      <c r="R104" s="204"/>
    </row>
    <row r="105" spans="2:18" x14ac:dyDescent="0.15">
      <c r="B105" s="189"/>
      <c r="R105" s="204"/>
    </row>
    <row r="106" spans="2:18" x14ac:dyDescent="0.15">
      <c r="B106" s="189"/>
      <c r="F106" s="375" t="s">
        <v>14</v>
      </c>
      <c r="G106" s="375"/>
      <c r="H106" s="375"/>
      <c r="I106" s="375"/>
      <c r="J106" s="375"/>
      <c r="K106" s="375"/>
      <c r="L106" s="375"/>
      <c r="M106" s="375"/>
      <c r="N106" s="375"/>
      <c r="O106" s="375"/>
      <c r="P106" s="375"/>
      <c r="R106" s="204"/>
    </row>
    <row r="107" spans="2:18" x14ac:dyDescent="0.15">
      <c r="B107" s="189"/>
      <c r="R107" s="204"/>
    </row>
    <row r="108" spans="2:18" x14ac:dyDescent="0.15">
      <c r="B108" s="189"/>
      <c r="K108" s="396">
        <f ca="1">TODAY()</f>
        <v>45925</v>
      </c>
      <c r="L108" s="396"/>
      <c r="M108" s="396"/>
      <c r="N108" s="396"/>
      <c r="O108" s="396"/>
      <c r="R108" s="204"/>
    </row>
    <row r="109" spans="2:18" x14ac:dyDescent="0.15">
      <c r="B109" s="189"/>
      <c r="J109" s="206"/>
      <c r="K109" s="206"/>
      <c r="R109" s="204"/>
    </row>
    <row r="110" spans="2:18" x14ac:dyDescent="0.25">
      <c r="B110" s="189"/>
      <c r="L110" s="175" t="s">
        <v>15</v>
      </c>
      <c r="M110" s="397" t="e">
        <f>IF($F$11="","",VLOOKUP($F$11,学校番号!$A$2:$D$26,2))</f>
        <v>#N/A</v>
      </c>
      <c r="N110" s="397"/>
      <c r="O110" s="397"/>
      <c r="P110" s="397"/>
      <c r="Q110" s="208" t="e">
        <f>IF($F$11="","",VLOOKUP($F$11,学校番号!$A$2:$D$26,3))</f>
        <v>#N/A</v>
      </c>
      <c r="R110" s="204"/>
    </row>
    <row r="111" spans="2:18" x14ac:dyDescent="0.15">
      <c r="B111" s="189"/>
      <c r="R111" s="204"/>
    </row>
    <row r="112" spans="2:18" x14ac:dyDescent="0.15">
      <c r="B112" s="189"/>
      <c r="L112" s="175" t="s">
        <v>16</v>
      </c>
      <c r="M112" s="398" t="str">
        <f>IF(入力用紙!C10="","",入力用紙!C10)</f>
        <v/>
      </c>
      <c r="N112" s="398"/>
      <c r="O112" s="398"/>
      <c r="P112" s="398" t="str">
        <f>IF(入力用紙!D10="","",入力用紙!D10)</f>
        <v/>
      </c>
      <c r="Q112" s="398"/>
      <c r="R112" s="209" t="s">
        <v>17</v>
      </c>
    </row>
    <row r="113" spans="2:18" x14ac:dyDescent="0.15">
      <c r="B113" s="191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196"/>
    </row>
  </sheetData>
  <sheetProtection sheet="1"/>
  <mergeCells count="165">
    <mergeCell ref="K71:O71"/>
    <mergeCell ref="M75:O75"/>
    <mergeCell ref="K14:M14"/>
    <mergeCell ref="L10:R10"/>
    <mergeCell ref="J9:J12"/>
    <mergeCell ref="M18:M19"/>
    <mergeCell ref="P75:Q75"/>
    <mergeCell ref="L57:L58"/>
    <mergeCell ref="H9:I10"/>
    <mergeCell ref="F18:H18"/>
    <mergeCell ref="G19:H19"/>
    <mergeCell ref="G20:H20"/>
    <mergeCell ref="M57:M58"/>
    <mergeCell ref="O57:O58"/>
    <mergeCell ref="G23:H23"/>
    <mergeCell ref="G24:H24"/>
    <mergeCell ref="G25:H25"/>
    <mergeCell ref="P23:R23"/>
    <mergeCell ref="P24:R24"/>
    <mergeCell ref="P18:R19"/>
    <mergeCell ref="P20:R20"/>
    <mergeCell ref="P21:R21"/>
    <mergeCell ref="P22:R22"/>
    <mergeCell ref="B1:R1"/>
    <mergeCell ref="B4:R4"/>
    <mergeCell ref="B11:E12"/>
    <mergeCell ref="F11:I12"/>
    <mergeCell ref="O11:R11"/>
    <mergeCell ref="B9:D10"/>
    <mergeCell ref="E9:G10"/>
    <mergeCell ref="B3:R3"/>
    <mergeCell ref="B7:R7"/>
    <mergeCell ref="B2:R2"/>
    <mergeCell ref="O12:R12"/>
    <mergeCell ref="B16:D16"/>
    <mergeCell ref="I18:J18"/>
    <mergeCell ref="B14:D14"/>
    <mergeCell ref="K18:K19"/>
    <mergeCell ref="L18:L19"/>
    <mergeCell ref="B21:D21"/>
    <mergeCell ref="B22:D22"/>
    <mergeCell ref="B24:D24"/>
    <mergeCell ref="B23:D23"/>
    <mergeCell ref="G21:H21"/>
    <mergeCell ref="G22:H22"/>
    <mergeCell ref="K16:M16"/>
    <mergeCell ref="B18:D19"/>
    <mergeCell ref="N18:N19"/>
    <mergeCell ref="O18:O19"/>
    <mergeCell ref="E55:F55"/>
    <mergeCell ref="G55:I55"/>
    <mergeCell ref="P57:R58"/>
    <mergeCell ref="M36:P36"/>
    <mergeCell ref="F32:P32"/>
    <mergeCell ref="K34:O34"/>
    <mergeCell ref="H48:I49"/>
    <mergeCell ref="E18:E19"/>
    <mergeCell ref="B28:R28"/>
    <mergeCell ref="D30:M30"/>
    <mergeCell ref="B20:D20"/>
    <mergeCell ref="B25:D25"/>
    <mergeCell ref="P25:R25"/>
    <mergeCell ref="I57:J57"/>
    <mergeCell ref="K57:K58"/>
    <mergeCell ref="P61:R61"/>
    <mergeCell ref="B62:D62"/>
    <mergeCell ref="P62:R62"/>
    <mergeCell ref="G62:H62"/>
    <mergeCell ref="B59:D59"/>
    <mergeCell ref="B53:D53"/>
    <mergeCell ref="K53:M53"/>
    <mergeCell ref="M38:O38"/>
    <mergeCell ref="P38:Q38"/>
    <mergeCell ref="O50:R50"/>
    <mergeCell ref="O51:R51"/>
    <mergeCell ref="J48:J51"/>
    <mergeCell ref="L49:R49"/>
    <mergeCell ref="L48:N48"/>
    <mergeCell ref="B46:R46"/>
    <mergeCell ref="B48:D49"/>
    <mergeCell ref="B57:D58"/>
    <mergeCell ref="E48:G49"/>
    <mergeCell ref="F50:I51"/>
    <mergeCell ref="B50:E51"/>
    <mergeCell ref="N57:N58"/>
    <mergeCell ref="F57:H57"/>
    <mergeCell ref="E53:F53"/>
    <mergeCell ref="G53:I53"/>
    <mergeCell ref="F69:P69"/>
    <mergeCell ref="M73:P73"/>
    <mergeCell ref="L9:N9"/>
    <mergeCell ref="E16:F16"/>
    <mergeCell ref="G16:I16"/>
    <mergeCell ref="E14:F14"/>
    <mergeCell ref="G14:I14"/>
    <mergeCell ref="P60:R60"/>
    <mergeCell ref="D67:M67"/>
    <mergeCell ref="B41:R41"/>
    <mergeCell ref="B65:R65"/>
    <mergeCell ref="B55:D55"/>
    <mergeCell ref="K55:M55"/>
    <mergeCell ref="P59:R59"/>
    <mergeCell ref="B60:D60"/>
    <mergeCell ref="E57:E58"/>
    <mergeCell ref="G58:H58"/>
    <mergeCell ref="G59:H59"/>
    <mergeCell ref="G60:H60"/>
    <mergeCell ref="G61:H61"/>
    <mergeCell ref="B40:R40"/>
    <mergeCell ref="B42:R42"/>
    <mergeCell ref="B43:R43"/>
    <mergeCell ref="B61:D61"/>
    <mergeCell ref="B80:R80"/>
    <mergeCell ref="B83:R83"/>
    <mergeCell ref="B85:D86"/>
    <mergeCell ref="E85:G86"/>
    <mergeCell ref="H85:I86"/>
    <mergeCell ref="J85:J88"/>
    <mergeCell ref="L85:N85"/>
    <mergeCell ref="L86:R86"/>
    <mergeCell ref="B87:E88"/>
    <mergeCell ref="F87:I88"/>
    <mergeCell ref="K94:K95"/>
    <mergeCell ref="L94:L95"/>
    <mergeCell ref="M94:M95"/>
    <mergeCell ref="O87:R87"/>
    <mergeCell ref="O88:R88"/>
    <mergeCell ref="B90:D90"/>
    <mergeCell ref="E90:F90"/>
    <mergeCell ref="G90:I90"/>
    <mergeCell ref="K90:M90"/>
    <mergeCell ref="K108:O108"/>
    <mergeCell ref="M110:P110"/>
    <mergeCell ref="M112:O112"/>
    <mergeCell ref="P112:Q112"/>
    <mergeCell ref="B97:D97"/>
    <mergeCell ref="P97:R97"/>
    <mergeCell ref="B98:D98"/>
    <mergeCell ref="P98:R98"/>
    <mergeCell ref="B99:D99"/>
    <mergeCell ref="P99:R99"/>
    <mergeCell ref="B77:R77"/>
    <mergeCell ref="B78:R78"/>
    <mergeCell ref="B79:R79"/>
    <mergeCell ref="B102:R102"/>
    <mergeCell ref="D104:M104"/>
    <mergeCell ref="F106:P106"/>
    <mergeCell ref="G97:H97"/>
    <mergeCell ref="G98:H98"/>
    <mergeCell ref="G99:H99"/>
    <mergeCell ref="N94:N95"/>
    <mergeCell ref="O94:O95"/>
    <mergeCell ref="P94:R95"/>
    <mergeCell ref="B96:D96"/>
    <mergeCell ref="P96:R96"/>
    <mergeCell ref="G96:H96"/>
    <mergeCell ref="G95:H95"/>
    <mergeCell ref="F94:H94"/>
    <mergeCell ref="B92:D92"/>
    <mergeCell ref="E92:F92"/>
    <mergeCell ref="G92:I92"/>
    <mergeCell ref="K92:M92"/>
    <mergeCell ref="B94:D95"/>
    <mergeCell ref="E94:E95"/>
    <mergeCell ref="I94:J94"/>
  </mergeCells>
  <phoneticPr fontId="2"/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  <rowBreaks count="2" manualBreakCount="2">
    <brk id="39" min="1" max="17" man="1"/>
    <brk id="76" min="1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B1:W93"/>
  <sheetViews>
    <sheetView view="pageBreakPreview" zoomScaleNormal="100" zoomScaleSheetLayoutView="100" workbookViewId="0">
      <selection activeCell="D85" sqref="D85"/>
    </sheetView>
  </sheetViews>
  <sheetFormatPr defaultColWidth="9" defaultRowHeight="15" x14ac:dyDescent="0.15"/>
  <cols>
    <col min="1" max="1" width="9" style="175"/>
    <col min="2" max="2" width="2.5" style="175" customWidth="1"/>
    <col min="3" max="3" width="4.375" style="175" customWidth="1"/>
    <col min="4" max="4" width="3.125" style="175" customWidth="1"/>
    <col min="5" max="6" width="5.625" style="175" customWidth="1"/>
    <col min="7" max="8" width="5" style="175" customWidth="1"/>
    <col min="9" max="11" width="10" style="175" customWidth="1"/>
    <col min="12" max="12" width="3.125" style="175" customWidth="1"/>
    <col min="13" max="13" width="6.875" style="175" customWidth="1"/>
    <col min="14" max="14" width="3" style="175" customWidth="1"/>
    <col min="15" max="15" width="6.875" style="175" customWidth="1"/>
    <col min="16" max="16" width="3" style="175" customWidth="1"/>
    <col min="17" max="17" width="7.5" style="175" customWidth="1"/>
    <col min="18" max="16384" width="9" style="175"/>
  </cols>
  <sheetData>
    <row r="1" spans="2:20" ht="18.75" customHeight="1" x14ac:dyDescent="0.15">
      <c r="B1" s="372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</row>
    <row r="2" spans="2:20" ht="18.75" customHeight="1" x14ac:dyDescent="0.15">
      <c r="B2" s="372" t="str">
        <f>入力用紙!C3</f>
        <v>第47回　高体連オホーツク支部新人柔道選手権大会</v>
      </c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</row>
    <row r="3" spans="2:20" ht="18.75" customHeight="1" x14ac:dyDescent="0.15">
      <c r="B3" s="372" t="str">
        <f>入力用紙!C4</f>
        <v>兼　第41回　高体連オホーツク支部新人女子柔道選手権大会</v>
      </c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</row>
    <row r="4" spans="2:20" ht="18.75" customHeight="1" x14ac:dyDescent="0.15">
      <c r="B4" s="372" t="str">
        <f>入力用紙!C5</f>
        <v>兼　第48回　全国高等学校柔道選手権大会北海道大会北見支部予選会　参加申込書</v>
      </c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  <c r="R4" s="433"/>
      <c r="S4" s="433"/>
    </row>
    <row r="5" spans="2:20" ht="18.75" customHeight="1" x14ac:dyDescent="0.15">
      <c r="D5" s="184"/>
    </row>
    <row r="6" spans="2:20" ht="18.75" customHeight="1" x14ac:dyDescent="0.15"/>
    <row r="7" spans="2:20" ht="18.75" customHeight="1" x14ac:dyDescent="0.15">
      <c r="B7" s="402" t="s">
        <v>26</v>
      </c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2:20" ht="18.75" customHeight="1" x14ac:dyDescent="0.15"/>
    <row r="9" spans="2:20" ht="18.75" customHeight="1" x14ac:dyDescent="0.15">
      <c r="B9" s="401" t="s">
        <v>201</v>
      </c>
      <c r="C9" s="401"/>
      <c r="D9" s="401"/>
      <c r="E9" s="386" t="e">
        <f>IF($F$11="","",VLOOKUP($F$11,学校番号!$A$2:$D$26,2))</f>
        <v>#N/A</v>
      </c>
      <c r="F9" s="386"/>
      <c r="G9" s="386"/>
      <c r="H9" s="379" t="e">
        <f>IF($F$11="","",VLOOKUP($F$11,学校番号!$A$2:$D$26,3))</f>
        <v>#N/A</v>
      </c>
      <c r="I9" s="409"/>
      <c r="J9" s="399" t="s">
        <v>1</v>
      </c>
      <c r="K9" s="211" t="s">
        <v>2</v>
      </c>
      <c r="L9" s="416" t="e">
        <f>IF($F$11="","",VLOOKUP($F$11,学校番号!$A$2:$H$26,5))</f>
        <v>#N/A</v>
      </c>
      <c r="M9" s="416"/>
      <c r="N9" s="416"/>
      <c r="O9" s="416"/>
      <c r="P9" s="212"/>
      <c r="Q9" s="186"/>
      <c r="R9" s="186"/>
      <c r="S9" s="187"/>
      <c r="T9" s="189"/>
    </row>
    <row r="10" spans="2:20" ht="18.75" customHeight="1" x14ac:dyDescent="0.15">
      <c r="B10" s="401"/>
      <c r="C10" s="401"/>
      <c r="D10" s="401"/>
      <c r="E10" s="386"/>
      <c r="F10" s="386"/>
      <c r="G10" s="386"/>
      <c r="H10" s="380"/>
      <c r="I10" s="411"/>
      <c r="J10" s="431"/>
      <c r="K10" s="213"/>
      <c r="L10" s="414" t="e">
        <f>IF($F$11="","",VLOOKUP($F$11,学校番号!$A$2:$H$26,6))</f>
        <v>#N/A</v>
      </c>
      <c r="M10" s="414"/>
      <c r="N10" s="414"/>
      <c r="O10" s="414"/>
      <c r="P10" s="414"/>
      <c r="Q10" s="414"/>
      <c r="R10" s="414"/>
      <c r="S10" s="415"/>
      <c r="T10" s="189"/>
    </row>
    <row r="11" spans="2:20" ht="18.75" customHeight="1" x14ac:dyDescent="0.15">
      <c r="B11" s="401" t="s">
        <v>9</v>
      </c>
      <c r="C11" s="401"/>
      <c r="D11" s="401"/>
      <c r="E11" s="401"/>
      <c r="F11" s="386">
        <f>入力用紙!C7</f>
        <v>0</v>
      </c>
      <c r="G11" s="386"/>
      <c r="H11" s="386"/>
      <c r="I11" s="386"/>
      <c r="J11" s="431"/>
      <c r="K11" s="213"/>
      <c r="L11" s="424" t="s">
        <v>202</v>
      </c>
      <c r="M11" s="424"/>
      <c r="N11" s="375" t="e">
        <f>IF($F$11="","",VLOOKUP($F$11,学校番号!$A$2:$H$26,7))</f>
        <v>#N/A</v>
      </c>
      <c r="O11" s="375"/>
      <c r="P11" s="375"/>
      <c r="Q11" s="375"/>
      <c r="R11" s="375"/>
      <c r="S11" s="204"/>
      <c r="T11" s="189"/>
    </row>
    <row r="12" spans="2:20" ht="18.75" customHeight="1" x14ac:dyDescent="0.15">
      <c r="B12" s="401"/>
      <c r="C12" s="401"/>
      <c r="D12" s="401"/>
      <c r="E12" s="401"/>
      <c r="F12" s="386"/>
      <c r="G12" s="386"/>
      <c r="H12" s="386"/>
      <c r="I12" s="386"/>
      <c r="J12" s="432"/>
      <c r="K12" s="214"/>
      <c r="L12" s="434" t="s">
        <v>4</v>
      </c>
      <c r="M12" s="434"/>
      <c r="N12" s="394" t="e">
        <f>IF($F$11="","",VLOOKUP($F$11,学校番号!$A$2:$H$26,8))</f>
        <v>#N/A</v>
      </c>
      <c r="O12" s="394"/>
      <c r="P12" s="394"/>
      <c r="Q12" s="394"/>
      <c r="R12" s="394"/>
      <c r="S12" s="196"/>
      <c r="T12" s="189"/>
    </row>
    <row r="13" spans="2:20" ht="18.75" customHeight="1" x14ac:dyDescent="0.15"/>
    <row r="14" spans="2:20" ht="30" customHeight="1" x14ac:dyDescent="0.15">
      <c r="B14" s="401" t="s">
        <v>5</v>
      </c>
      <c r="C14" s="401"/>
      <c r="D14" s="401"/>
      <c r="E14" s="388" t="str">
        <f>IF(入力用紙!C11="","",入力用紙!C11)</f>
        <v/>
      </c>
      <c r="F14" s="389"/>
      <c r="G14" s="389"/>
      <c r="H14" s="194"/>
      <c r="I14" s="389" t="str">
        <f>IF(入力用紙!D11="","",入力用紙!D11)</f>
        <v/>
      </c>
      <c r="J14" s="390"/>
      <c r="K14" s="193" t="s">
        <v>31</v>
      </c>
      <c r="L14" s="383" t="str">
        <f>IF(入力用紙!C12="","",入力用紙!C12)</f>
        <v/>
      </c>
      <c r="M14" s="384"/>
      <c r="N14" s="385"/>
      <c r="O14" s="189"/>
    </row>
    <row r="15" spans="2:20" ht="18.75" customHeight="1" x14ac:dyDescent="0.15"/>
    <row r="16" spans="2:20" ht="18.75" customHeight="1" x14ac:dyDescent="0.15">
      <c r="B16" s="403" t="s">
        <v>7</v>
      </c>
      <c r="C16" s="404"/>
      <c r="D16" s="405"/>
      <c r="E16" s="403" t="s">
        <v>6</v>
      </c>
      <c r="F16" s="405"/>
      <c r="G16" s="383" t="s">
        <v>34</v>
      </c>
      <c r="H16" s="384"/>
      <c r="I16" s="385"/>
      <c r="J16" s="386" t="s">
        <v>35</v>
      </c>
      <c r="K16" s="386"/>
      <c r="L16" s="399" t="s">
        <v>8</v>
      </c>
      <c r="M16" s="379" t="s">
        <v>11</v>
      </c>
      <c r="N16" s="381" t="s">
        <v>10</v>
      </c>
      <c r="O16" s="379" t="s">
        <v>12</v>
      </c>
      <c r="P16" s="381" t="s">
        <v>13</v>
      </c>
      <c r="Q16" s="383" t="s">
        <v>32</v>
      </c>
      <c r="R16" s="384"/>
      <c r="S16" s="385"/>
    </row>
    <row r="17" spans="2:23" ht="18.75" customHeight="1" x14ac:dyDescent="0.15">
      <c r="B17" s="406"/>
      <c r="C17" s="407"/>
      <c r="D17" s="408"/>
      <c r="E17" s="406"/>
      <c r="F17" s="408"/>
      <c r="G17" s="383" t="s">
        <v>24</v>
      </c>
      <c r="H17" s="385"/>
      <c r="I17" s="188" t="s">
        <v>25</v>
      </c>
      <c r="J17" s="197" t="s">
        <v>24</v>
      </c>
      <c r="K17" s="197" t="s">
        <v>25</v>
      </c>
      <c r="L17" s="400"/>
      <c r="M17" s="380"/>
      <c r="N17" s="382"/>
      <c r="O17" s="380"/>
      <c r="P17" s="382"/>
      <c r="Q17" s="383"/>
      <c r="R17" s="384"/>
      <c r="S17" s="385"/>
      <c r="U17" s="175" t="str">
        <f>IF(入力用紙!S52="","",入力用紙!S52)</f>
        <v/>
      </c>
      <c r="V17" s="175" t="str">
        <f>IF(入力用紙!T52="","",入力用紙!T52)</f>
        <v/>
      </c>
      <c r="W17" s="175" t="str">
        <f>IF(入力用紙!U52="","",入力用紙!U52)</f>
        <v/>
      </c>
    </row>
    <row r="18" spans="2:23" ht="23.25" customHeight="1" x14ac:dyDescent="0.25">
      <c r="B18" s="383" t="str">
        <f>IF(入力用紙!B52="","",入力用紙!B52)</f>
        <v/>
      </c>
      <c r="C18" s="385"/>
      <c r="D18" s="215" t="s">
        <v>19</v>
      </c>
      <c r="E18" s="195" t="str">
        <f>IF(入力用紙!G52="","",入力用紙!G52)</f>
        <v/>
      </c>
      <c r="F18" s="210" t="s">
        <v>54</v>
      </c>
      <c r="G18" s="429" t="str">
        <f>IF(入力用紙!C53="","",入力用紙!C53)</f>
        <v/>
      </c>
      <c r="H18" s="430"/>
      <c r="I18" s="190" t="str">
        <f>IF(入力用紙!D53="","",入力用紙!D53)</f>
        <v/>
      </c>
      <c r="J18" s="199" t="str">
        <f>IF(入力用紙!C52="","",入力用紙!C52)</f>
        <v/>
      </c>
      <c r="K18" s="199" t="str">
        <f>IF(入力用紙!D52="","",入力用紙!D52)</f>
        <v/>
      </c>
      <c r="L18" s="195" t="str">
        <f>IF(入力用紙!E52="","",入力用紙!E52)</f>
        <v/>
      </c>
      <c r="M18" s="195" t="str">
        <f>IF(入力用紙!I52="","",入力用紙!I52)</f>
        <v/>
      </c>
      <c r="N18" s="202" t="s">
        <v>10</v>
      </c>
      <c r="O18" s="195" t="str">
        <f>IF(入力用紙!K52="","",入力用紙!K52)</f>
        <v/>
      </c>
      <c r="P18" s="202" t="s">
        <v>13</v>
      </c>
      <c r="Q18" s="383"/>
      <c r="R18" s="384"/>
      <c r="S18" s="385"/>
    </row>
    <row r="19" spans="2:23" ht="23.25" customHeight="1" x14ac:dyDescent="0.25">
      <c r="B19" s="383" t="str">
        <f>IF(入力用紙!B54="","",入力用紙!B54)</f>
        <v/>
      </c>
      <c r="C19" s="385"/>
      <c r="D19" s="215" t="s">
        <v>19</v>
      </c>
      <c r="E19" s="195" t="str">
        <f>IF(入力用紙!G54="","",入力用紙!G54)</f>
        <v/>
      </c>
      <c r="F19" s="210" t="s">
        <v>54</v>
      </c>
      <c r="G19" s="429" t="str">
        <f>IF(入力用紙!C55="","",入力用紙!C55)</f>
        <v/>
      </c>
      <c r="H19" s="430"/>
      <c r="I19" s="190" t="str">
        <f>IF(入力用紙!D55="","",入力用紙!D55)</f>
        <v/>
      </c>
      <c r="J19" s="199" t="str">
        <f>IF(入力用紙!C54="","",入力用紙!C54)</f>
        <v/>
      </c>
      <c r="K19" s="199" t="str">
        <f>IF(入力用紙!D54="","",入力用紙!D54)</f>
        <v/>
      </c>
      <c r="L19" s="195" t="str">
        <f>IF(入力用紙!E54="","",入力用紙!E54)</f>
        <v/>
      </c>
      <c r="M19" s="195" t="str">
        <f>IF(入力用紙!I54="","",入力用紙!I54)</f>
        <v/>
      </c>
      <c r="N19" s="202" t="s">
        <v>10</v>
      </c>
      <c r="O19" s="195" t="str">
        <f>IF(入力用紙!K54="","",入力用紙!K54)</f>
        <v/>
      </c>
      <c r="P19" s="202" t="s">
        <v>13</v>
      </c>
      <c r="Q19" s="383"/>
      <c r="R19" s="384"/>
      <c r="S19" s="385"/>
    </row>
    <row r="20" spans="2:23" ht="23.25" customHeight="1" x14ac:dyDescent="0.25">
      <c r="B20" s="383" t="str">
        <f>IF(入力用紙!B56="","",入力用紙!B56)</f>
        <v/>
      </c>
      <c r="C20" s="385"/>
      <c r="D20" s="215" t="s">
        <v>19</v>
      </c>
      <c r="E20" s="195" t="str">
        <f>IF(入力用紙!G56="","",入力用紙!G56)</f>
        <v/>
      </c>
      <c r="F20" s="210" t="s">
        <v>54</v>
      </c>
      <c r="G20" s="429" t="str">
        <f>IF(入力用紙!C57="","",入力用紙!C57)</f>
        <v/>
      </c>
      <c r="H20" s="430"/>
      <c r="I20" s="190" t="str">
        <f>IF(入力用紙!D57="","",入力用紙!D57)</f>
        <v/>
      </c>
      <c r="J20" s="199" t="str">
        <f>IF(入力用紙!C56="","",入力用紙!C56)</f>
        <v/>
      </c>
      <c r="K20" s="199" t="str">
        <f>IF(入力用紙!D56="","",入力用紙!D56)</f>
        <v/>
      </c>
      <c r="L20" s="195" t="str">
        <f>IF(入力用紙!E56="","",入力用紙!E56)</f>
        <v/>
      </c>
      <c r="M20" s="195" t="str">
        <f>IF(入力用紙!I56="","",入力用紙!I56)</f>
        <v/>
      </c>
      <c r="N20" s="202" t="s">
        <v>10</v>
      </c>
      <c r="O20" s="195" t="str">
        <f>IF(入力用紙!K56="","",入力用紙!K56)</f>
        <v/>
      </c>
      <c r="P20" s="202" t="s">
        <v>13</v>
      </c>
      <c r="Q20" s="383"/>
      <c r="R20" s="384"/>
      <c r="S20" s="385"/>
    </row>
    <row r="21" spans="2:23" ht="23.25" customHeight="1" x14ac:dyDescent="0.25">
      <c r="B21" s="383" t="str">
        <f>IF(入力用紙!B58="","",入力用紙!B58)</f>
        <v/>
      </c>
      <c r="C21" s="385"/>
      <c r="D21" s="215" t="s">
        <v>19</v>
      </c>
      <c r="E21" s="195" t="str">
        <f>IF(入力用紙!G58="","",入力用紙!G58)</f>
        <v/>
      </c>
      <c r="F21" s="210" t="s">
        <v>54</v>
      </c>
      <c r="G21" s="429" t="str">
        <f>IF(入力用紙!C59="","",入力用紙!C59)</f>
        <v/>
      </c>
      <c r="H21" s="430"/>
      <c r="I21" s="190" t="str">
        <f>IF(入力用紙!D59="","",入力用紙!D59)</f>
        <v/>
      </c>
      <c r="J21" s="199" t="str">
        <f>IF(入力用紙!C58="","",入力用紙!C58)</f>
        <v/>
      </c>
      <c r="K21" s="199" t="str">
        <f>IF(入力用紙!D58="","",入力用紙!D58)</f>
        <v/>
      </c>
      <c r="L21" s="195" t="str">
        <f>IF(入力用紙!E58="","",入力用紙!E58)</f>
        <v/>
      </c>
      <c r="M21" s="195" t="str">
        <f>IF(入力用紙!I58="","",入力用紙!I58)</f>
        <v/>
      </c>
      <c r="N21" s="202" t="s">
        <v>10</v>
      </c>
      <c r="O21" s="195" t="str">
        <f>IF(入力用紙!K58="","",入力用紙!K58)</f>
        <v/>
      </c>
      <c r="P21" s="202" t="s">
        <v>13</v>
      </c>
      <c r="Q21" s="383"/>
      <c r="R21" s="384"/>
      <c r="S21" s="385"/>
    </row>
    <row r="22" spans="2:23" ht="23.25" customHeight="1" x14ac:dyDescent="0.25">
      <c r="B22" s="383" t="str">
        <f>IF(入力用紙!B60="","",入力用紙!B60)</f>
        <v/>
      </c>
      <c r="C22" s="385"/>
      <c r="D22" s="215" t="s">
        <v>19</v>
      </c>
      <c r="E22" s="195" t="str">
        <f>IF(入力用紙!G60="","",入力用紙!G60)</f>
        <v/>
      </c>
      <c r="F22" s="210" t="s">
        <v>54</v>
      </c>
      <c r="G22" s="429" t="str">
        <f>IF(入力用紙!C61="","",入力用紙!C61)</f>
        <v/>
      </c>
      <c r="H22" s="430"/>
      <c r="I22" s="190" t="str">
        <f>IF(入力用紙!D61="","",入力用紙!D61)</f>
        <v/>
      </c>
      <c r="J22" s="199" t="str">
        <f>IF(入力用紙!C60="","",入力用紙!C60)</f>
        <v/>
      </c>
      <c r="K22" s="199" t="str">
        <f>IF(入力用紙!D60="","",入力用紙!D60)</f>
        <v/>
      </c>
      <c r="L22" s="195" t="str">
        <f>IF(入力用紙!E60="","",入力用紙!E60)</f>
        <v/>
      </c>
      <c r="M22" s="195" t="str">
        <f>IF(入力用紙!I60="","",入力用紙!I60)</f>
        <v/>
      </c>
      <c r="N22" s="202" t="s">
        <v>10</v>
      </c>
      <c r="O22" s="195" t="str">
        <f>IF(入力用紙!K60="","",入力用紙!K60)</f>
        <v/>
      </c>
      <c r="P22" s="202" t="s">
        <v>13</v>
      </c>
      <c r="Q22" s="383"/>
      <c r="R22" s="384"/>
      <c r="S22" s="385"/>
    </row>
    <row r="23" spans="2:23" ht="23.25" customHeight="1" x14ac:dyDescent="0.25">
      <c r="B23" s="383" t="str">
        <f>IF(入力用紙!B62="","",入力用紙!B62)</f>
        <v/>
      </c>
      <c r="C23" s="385"/>
      <c r="D23" s="215" t="s">
        <v>19</v>
      </c>
      <c r="E23" s="195" t="str">
        <f>IF(入力用紙!G62="","",入力用紙!G62)</f>
        <v/>
      </c>
      <c r="F23" s="210" t="s">
        <v>54</v>
      </c>
      <c r="G23" s="429" t="str">
        <f>IF(入力用紙!C63="","",入力用紙!C63)</f>
        <v/>
      </c>
      <c r="H23" s="430"/>
      <c r="I23" s="190" t="str">
        <f>IF(入力用紙!D63="","",入力用紙!D63)</f>
        <v/>
      </c>
      <c r="J23" s="199" t="str">
        <f>IF(入力用紙!C62="","",入力用紙!C62)</f>
        <v/>
      </c>
      <c r="K23" s="199" t="str">
        <f>IF(入力用紙!D62="","",入力用紙!D62)</f>
        <v/>
      </c>
      <c r="L23" s="195" t="str">
        <f>IF(入力用紙!E62="","",入力用紙!E62)</f>
        <v/>
      </c>
      <c r="M23" s="195" t="str">
        <f>IF(入力用紙!I62="","",入力用紙!I62)</f>
        <v/>
      </c>
      <c r="N23" s="202" t="s">
        <v>10</v>
      </c>
      <c r="O23" s="195" t="str">
        <f>IF(入力用紙!K62="","",入力用紙!K62)</f>
        <v/>
      </c>
      <c r="P23" s="202" t="s">
        <v>13</v>
      </c>
      <c r="Q23" s="383"/>
      <c r="R23" s="384"/>
      <c r="S23" s="385"/>
    </row>
    <row r="24" spans="2:23" ht="23.25" customHeight="1" x14ac:dyDescent="0.25">
      <c r="B24" s="383" t="str">
        <f>IF(入力用紙!B64="","",入力用紙!B64)</f>
        <v/>
      </c>
      <c r="C24" s="385"/>
      <c r="D24" s="215" t="s">
        <v>19</v>
      </c>
      <c r="E24" s="195" t="str">
        <f>IF(入力用紙!G64="","",入力用紙!G64)</f>
        <v/>
      </c>
      <c r="F24" s="210" t="s">
        <v>54</v>
      </c>
      <c r="G24" s="429" t="str">
        <f>IF(入力用紙!C65="","",入力用紙!C65)</f>
        <v/>
      </c>
      <c r="H24" s="430"/>
      <c r="I24" s="190" t="str">
        <f>IF(入力用紙!D65="","",入力用紙!D65)</f>
        <v/>
      </c>
      <c r="J24" s="199" t="str">
        <f>IF(入力用紙!C64="","",入力用紙!C64)</f>
        <v/>
      </c>
      <c r="K24" s="199" t="str">
        <f>IF(入力用紙!D64="","",入力用紙!D64)</f>
        <v/>
      </c>
      <c r="L24" s="195" t="str">
        <f>IF(入力用紙!E64="","",入力用紙!E64)</f>
        <v/>
      </c>
      <c r="M24" s="195" t="str">
        <f>IF(入力用紙!I64="","",入力用紙!I64)</f>
        <v/>
      </c>
      <c r="N24" s="202" t="s">
        <v>10</v>
      </c>
      <c r="O24" s="195" t="str">
        <f>IF(入力用紙!K64="","",入力用紙!K64)</f>
        <v/>
      </c>
      <c r="P24" s="202" t="s">
        <v>13</v>
      </c>
      <c r="Q24" s="383"/>
      <c r="R24" s="384"/>
      <c r="S24" s="385"/>
    </row>
    <row r="25" spans="2:23" ht="23.25" customHeight="1" x14ac:dyDescent="0.25">
      <c r="B25" s="383" t="str">
        <f>IF(入力用紙!B66="","",入力用紙!B66)</f>
        <v/>
      </c>
      <c r="C25" s="385"/>
      <c r="D25" s="215" t="s">
        <v>19</v>
      </c>
      <c r="E25" s="195" t="str">
        <f>IF(入力用紙!G66="","",入力用紙!G66)</f>
        <v/>
      </c>
      <c r="F25" s="210" t="s">
        <v>54</v>
      </c>
      <c r="G25" s="429" t="str">
        <f>IF(入力用紙!C67="","",入力用紙!C67)</f>
        <v/>
      </c>
      <c r="H25" s="430"/>
      <c r="I25" s="190" t="str">
        <f>IF(入力用紙!D67="","",入力用紙!D67)</f>
        <v/>
      </c>
      <c r="J25" s="199" t="str">
        <f>IF(入力用紙!C66="","",入力用紙!C66)</f>
        <v/>
      </c>
      <c r="K25" s="199" t="str">
        <f>IF(入力用紙!D66="","",入力用紙!D66)</f>
        <v/>
      </c>
      <c r="L25" s="195" t="str">
        <f>IF(入力用紙!E66="","",入力用紙!E66)</f>
        <v/>
      </c>
      <c r="M25" s="195" t="str">
        <f>IF(入力用紙!I66="","",入力用紙!I66)</f>
        <v/>
      </c>
      <c r="N25" s="202" t="s">
        <v>10</v>
      </c>
      <c r="O25" s="195" t="str">
        <f>IF(入力用紙!K66="","",入力用紙!K66)</f>
        <v/>
      </c>
      <c r="P25" s="202" t="s">
        <v>13</v>
      </c>
      <c r="Q25" s="383"/>
      <c r="R25" s="384"/>
      <c r="S25" s="385"/>
    </row>
    <row r="26" spans="2:23" ht="23.25" customHeight="1" x14ac:dyDescent="0.25">
      <c r="B26" s="383" t="str">
        <f>IF(入力用紙!B68="","",入力用紙!B68)</f>
        <v/>
      </c>
      <c r="C26" s="385"/>
      <c r="D26" s="215" t="s">
        <v>19</v>
      </c>
      <c r="E26" s="195" t="str">
        <f>IF(入力用紙!G68="","",入力用紙!G68)</f>
        <v/>
      </c>
      <c r="F26" s="210" t="s">
        <v>54</v>
      </c>
      <c r="G26" s="429" t="str">
        <f>IF(入力用紙!C69="","",入力用紙!C69)</f>
        <v/>
      </c>
      <c r="H26" s="430"/>
      <c r="I26" s="190" t="str">
        <f>IF(入力用紙!D69="","",入力用紙!D69)</f>
        <v/>
      </c>
      <c r="J26" s="199" t="str">
        <f>IF(入力用紙!C68="","",入力用紙!C68)</f>
        <v/>
      </c>
      <c r="K26" s="199" t="str">
        <f>IF(入力用紙!D68="","",入力用紙!D68)</f>
        <v/>
      </c>
      <c r="L26" s="195" t="str">
        <f>IF(入力用紙!E68="","",入力用紙!E68)</f>
        <v/>
      </c>
      <c r="M26" s="195" t="str">
        <f>IF(入力用紙!I68="","",入力用紙!I68)</f>
        <v/>
      </c>
      <c r="N26" s="202" t="s">
        <v>10</v>
      </c>
      <c r="O26" s="195" t="str">
        <f>IF(入力用紙!K68="","",入力用紙!K68)</f>
        <v/>
      </c>
      <c r="P26" s="202" t="s">
        <v>13</v>
      </c>
      <c r="Q26" s="383"/>
      <c r="R26" s="384"/>
      <c r="S26" s="385"/>
    </row>
    <row r="27" spans="2:23" ht="23.25" customHeight="1" x14ac:dyDescent="0.25">
      <c r="B27" s="383" t="str">
        <f>IF(入力用紙!B70="","",入力用紙!B70)</f>
        <v/>
      </c>
      <c r="C27" s="385"/>
      <c r="D27" s="215" t="s">
        <v>19</v>
      </c>
      <c r="E27" s="195" t="str">
        <f>IF(入力用紙!G70="","",入力用紙!G70)</f>
        <v/>
      </c>
      <c r="F27" s="210" t="s">
        <v>54</v>
      </c>
      <c r="G27" s="429" t="str">
        <f>IF(入力用紙!C71="","",入力用紙!C71)</f>
        <v/>
      </c>
      <c r="H27" s="430"/>
      <c r="I27" s="190" t="str">
        <f>IF(入力用紙!D71="","",入力用紙!D71)</f>
        <v/>
      </c>
      <c r="J27" s="199" t="str">
        <f>IF(入力用紙!C70="","",入力用紙!C70)</f>
        <v/>
      </c>
      <c r="K27" s="199" t="str">
        <f>IF(入力用紙!D70="","",入力用紙!D70)</f>
        <v/>
      </c>
      <c r="L27" s="195" t="str">
        <f>IF(入力用紙!E70="","",入力用紙!E70)</f>
        <v/>
      </c>
      <c r="M27" s="195" t="str">
        <f>IF(入力用紙!I70="","",入力用紙!I70)</f>
        <v/>
      </c>
      <c r="N27" s="202" t="s">
        <v>10</v>
      </c>
      <c r="O27" s="195" t="str">
        <f>IF(入力用紙!K70="","",入力用紙!K70)</f>
        <v/>
      </c>
      <c r="P27" s="202" t="s">
        <v>13</v>
      </c>
      <c r="Q27" s="383"/>
      <c r="R27" s="384"/>
      <c r="S27" s="385"/>
    </row>
    <row r="28" spans="2:23" ht="23.25" customHeight="1" x14ac:dyDescent="0.25">
      <c r="B28" s="383" t="str">
        <f>IF(入力用紙!B72="","",入力用紙!B72)</f>
        <v/>
      </c>
      <c r="C28" s="385"/>
      <c r="D28" s="215" t="s">
        <v>19</v>
      </c>
      <c r="E28" s="195" t="str">
        <f>IF(入力用紙!G72="","",入力用紙!G72)</f>
        <v/>
      </c>
      <c r="F28" s="210" t="s">
        <v>54</v>
      </c>
      <c r="G28" s="429" t="str">
        <f>IF(入力用紙!C73="","",入力用紙!C73)</f>
        <v/>
      </c>
      <c r="H28" s="430"/>
      <c r="I28" s="190" t="str">
        <f>IF(入力用紙!D73="","",入力用紙!D73)</f>
        <v/>
      </c>
      <c r="J28" s="199" t="str">
        <f>IF(入力用紙!C72="","",入力用紙!C72)</f>
        <v/>
      </c>
      <c r="K28" s="199" t="str">
        <f>IF(入力用紙!D72="","",入力用紙!D72)</f>
        <v/>
      </c>
      <c r="L28" s="195" t="str">
        <f>IF(入力用紙!E72="","",入力用紙!E72)</f>
        <v/>
      </c>
      <c r="M28" s="195" t="str">
        <f>IF(入力用紙!I72="","",入力用紙!I72)</f>
        <v/>
      </c>
      <c r="N28" s="202" t="s">
        <v>10</v>
      </c>
      <c r="O28" s="195" t="str">
        <f>IF(入力用紙!K72="","",入力用紙!K72)</f>
        <v/>
      </c>
      <c r="P28" s="202" t="s">
        <v>13</v>
      </c>
      <c r="Q28" s="383"/>
      <c r="R28" s="384"/>
      <c r="S28" s="385"/>
    </row>
    <row r="29" spans="2:23" ht="23.25" customHeight="1" x14ac:dyDescent="0.25">
      <c r="B29" s="383" t="str">
        <f>IF(入力用紙!B74="","",入力用紙!B74)</f>
        <v/>
      </c>
      <c r="C29" s="385"/>
      <c r="D29" s="215" t="s">
        <v>19</v>
      </c>
      <c r="E29" s="195" t="str">
        <f>IF(入力用紙!G74="","",入力用紙!G74)</f>
        <v/>
      </c>
      <c r="F29" s="210" t="s">
        <v>54</v>
      </c>
      <c r="G29" s="429" t="str">
        <f>IF(入力用紙!C75="","",入力用紙!C75)</f>
        <v/>
      </c>
      <c r="H29" s="430"/>
      <c r="I29" s="190" t="str">
        <f>IF(入力用紙!D75="","",入力用紙!D75)</f>
        <v/>
      </c>
      <c r="J29" s="199" t="str">
        <f>IF(入力用紙!C74="","",入力用紙!C74)</f>
        <v/>
      </c>
      <c r="K29" s="199" t="str">
        <f>IF(入力用紙!D74="","",入力用紙!D74)</f>
        <v/>
      </c>
      <c r="L29" s="195" t="str">
        <f>IF(入力用紙!E74="","",入力用紙!E74)</f>
        <v/>
      </c>
      <c r="M29" s="195" t="str">
        <f>IF(入力用紙!I74="","",入力用紙!I74)</f>
        <v/>
      </c>
      <c r="N29" s="202" t="s">
        <v>10</v>
      </c>
      <c r="O29" s="195" t="str">
        <f>IF(入力用紙!K74="","",入力用紙!K74)</f>
        <v/>
      </c>
      <c r="P29" s="202" t="s">
        <v>13</v>
      </c>
      <c r="Q29" s="383"/>
      <c r="R29" s="384"/>
      <c r="S29" s="385"/>
    </row>
    <row r="30" spans="2:23" ht="23.25" customHeight="1" x14ac:dyDescent="0.25">
      <c r="B30" s="383" t="str">
        <f>IF(入力用紙!B76="","",入力用紙!B76)</f>
        <v/>
      </c>
      <c r="C30" s="385"/>
      <c r="D30" s="215" t="s">
        <v>19</v>
      </c>
      <c r="E30" s="195" t="str">
        <f>IF(入力用紙!G76="","",入力用紙!G76)</f>
        <v/>
      </c>
      <c r="F30" s="210" t="s">
        <v>54</v>
      </c>
      <c r="G30" s="429" t="str">
        <f>IF(入力用紙!C77="","",入力用紙!C77)</f>
        <v/>
      </c>
      <c r="H30" s="430"/>
      <c r="I30" s="190" t="str">
        <f>IF(入力用紙!D77="","",入力用紙!D77)</f>
        <v/>
      </c>
      <c r="J30" s="199" t="str">
        <f>IF(入力用紙!C76="","",入力用紙!C76)</f>
        <v/>
      </c>
      <c r="K30" s="199" t="str">
        <f>IF(入力用紙!D76="","",入力用紙!D76)</f>
        <v/>
      </c>
      <c r="L30" s="195" t="str">
        <f>IF(入力用紙!E76="","",入力用紙!E76)</f>
        <v/>
      </c>
      <c r="M30" s="195" t="str">
        <f>IF(入力用紙!I76="","",入力用紙!I76)</f>
        <v/>
      </c>
      <c r="N30" s="202" t="s">
        <v>10</v>
      </c>
      <c r="O30" s="195" t="str">
        <f>IF(入力用紙!K76="","",入力用紙!K76)</f>
        <v/>
      </c>
      <c r="P30" s="202" t="s">
        <v>13</v>
      </c>
      <c r="Q30" s="383"/>
      <c r="R30" s="384"/>
      <c r="S30" s="385"/>
    </row>
    <row r="31" spans="2:23" ht="23.25" customHeight="1" x14ac:dyDescent="0.25">
      <c r="B31" s="383" t="str">
        <f>IF(入力用紙!B78="","",入力用紙!B78)</f>
        <v/>
      </c>
      <c r="C31" s="385"/>
      <c r="D31" s="215" t="s">
        <v>19</v>
      </c>
      <c r="E31" s="195" t="str">
        <f>IF(入力用紙!G78="","",入力用紙!G78)</f>
        <v/>
      </c>
      <c r="F31" s="210" t="s">
        <v>54</v>
      </c>
      <c r="G31" s="429" t="str">
        <f>IF(入力用紙!C79="","",入力用紙!C79)</f>
        <v/>
      </c>
      <c r="H31" s="430"/>
      <c r="I31" s="190" t="str">
        <f>IF(入力用紙!D79="","",入力用紙!D79)</f>
        <v/>
      </c>
      <c r="J31" s="199" t="str">
        <f>IF(入力用紙!C78="","",入力用紙!C78)</f>
        <v/>
      </c>
      <c r="K31" s="199" t="str">
        <f>IF(入力用紙!D78="","",入力用紙!D78)</f>
        <v/>
      </c>
      <c r="L31" s="195" t="str">
        <f>IF(入力用紙!E78="","",入力用紙!E78)</f>
        <v/>
      </c>
      <c r="M31" s="195" t="str">
        <f>IF(入力用紙!I78="","",入力用紙!I78)</f>
        <v/>
      </c>
      <c r="N31" s="202" t="s">
        <v>10</v>
      </c>
      <c r="O31" s="195" t="str">
        <f>IF(入力用紙!K78="","",入力用紙!K78)</f>
        <v/>
      </c>
      <c r="P31" s="202" t="s">
        <v>13</v>
      </c>
      <c r="Q31" s="383"/>
      <c r="R31" s="384"/>
      <c r="S31" s="385"/>
    </row>
    <row r="32" spans="2:23" ht="23.25" customHeight="1" x14ac:dyDescent="0.25">
      <c r="B32" s="383" t="str">
        <f>IF(入力用紙!B80="","",入力用紙!B80)</f>
        <v/>
      </c>
      <c r="C32" s="385"/>
      <c r="D32" s="215" t="s">
        <v>19</v>
      </c>
      <c r="E32" s="195" t="str">
        <f>IF(入力用紙!G80="","",入力用紙!G80)</f>
        <v/>
      </c>
      <c r="F32" s="210" t="s">
        <v>54</v>
      </c>
      <c r="G32" s="429" t="str">
        <f>IF(入力用紙!C81="","",入力用紙!C81)</f>
        <v/>
      </c>
      <c r="H32" s="430"/>
      <c r="I32" s="190" t="str">
        <f>IF(入力用紙!D81="","",入力用紙!D81)</f>
        <v/>
      </c>
      <c r="J32" s="199" t="str">
        <f>IF(入力用紙!C80="","",入力用紙!C80)</f>
        <v/>
      </c>
      <c r="K32" s="199" t="str">
        <f>IF(入力用紙!D80="","",入力用紙!D80)</f>
        <v/>
      </c>
      <c r="L32" s="195" t="str">
        <f>IF(入力用紙!E80="","",入力用紙!E80)</f>
        <v/>
      </c>
      <c r="M32" s="195" t="str">
        <f>IF(入力用紙!I80="","",入力用紙!I80)</f>
        <v/>
      </c>
      <c r="N32" s="202" t="s">
        <v>10</v>
      </c>
      <c r="O32" s="195" t="str">
        <f>IF(入力用紙!K80="","",入力用紙!K80)</f>
        <v/>
      </c>
      <c r="P32" s="202" t="s">
        <v>13</v>
      </c>
      <c r="Q32" s="383"/>
      <c r="R32" s="384"/>
      <c r="S32" s="385"/>
    </row>
    <row r="33" spans="2:19" ht="23.25" customHeight="1" x14ac:dyDescent="0.25">
      <c r="B33" s="383" t="str">
        <f>IF(入力用紙!B82="","",入力用紙!B82)</f>
        <v/>
      </c>
      <c r="C33" s="385"/>
      <c r="D33" s="215" t="s">
        <v>19</v>
      </c>
      <c r="E33" s="195" t="str">
        <f>IF(入力用紙!G82="","",入力用紙!G82)</f>
        <v/>
      </c>
      <c r="F33" s="210" t="s">
        <v>54</v>
      </c>
      <c r="G33" s="429" t="str">
        <f>IF(入力用紙!C83="","",入力用紙!C83)</f>
        <v/>
      </c>
      <c r="H33" s="430"/>
      <c r="I33" s="190" t="str">
        <f>IF(入力用紙!D83="","",入力用紙!D83)</f>
        <v/>
      </c>
      <c r="J33" s="199" t="str">
        <f>IF(入力用紙!C82="","",入力用紙!C82)</f>
        <v/>
      </c>
      <c r="K33" s="199" t="str">
        <f>IF(入力用紙!D82="","",入力用紙!D82)</f>
        <v/>
      </c>
      <c r="L33" s="195" t="str">
        <f>IF(入力用紙!E82="","",入力用紙!E82)</f>
        <v/>
      </c>
      <c r="M33" s="195" t="str">
        <f>IF(入力用紙!I82="","",入力用紙!I82)</f>
        <v/>
      </c>
      <c r="N33" s="202" t="s">
        <v>10</v>
      </c>
      <c r="O33" s="195" t="str">
        <f>IF(入力用紙!K82="","",入力用紙!K82)</f>
        <v/>
      </c>
      <c r="P33" s="202" t="s">
        <v>13</v>
      </c>
      <c r="Q33" s="383"/>
      <c r="R33" s="384"/>
      <c r="S33" s="385"/>
    </row>
    <row r="34" spans="2:19" ht="23.25" customHeight="1" x14ac:dyDescent="0.25">
      <c r="B34" s="383" t="str">
        <f>IF(入力用紙!B84="","",入力用紙!B84)</f>
        <v/>
      </c>
      <c r="C34" s="385"/>
      <c r="D34" s="215" t="s">
        <v>19</v>
      </c>
      <c r="E34" s="195" t="str">
        <f>IF(入力用紙!G84="","",入力用紙!G84)</f>
        <v/>
      </c>
      <c r="F34" s="210" t="s">
        <v>54</v>
      </c>
      <c r="G34" s="429" t="str">
        <f>IF(入力用紙!C85="","",入力用紙!C85)</f>
        <v/>
      </c>
      <c r="H34" s="430"/>
      <c r="I34" s="190" t="str">
        <f>IF(入力用紙!D85="","",入力用紙!D85)</f>
        <v/>
      </c>
      <c r="J34" s="199" t="str">
        <f>IF(入力用紙!C84="","",入力用紙!C84)</f>
        <v/>
      </c>
      <c r="K34" s="199" t="str">
        <f>IF(入力用紙!D84="","",入力用紙!D84)</f>
        <v/>
      </c>
      <c r="L34" s="195" t="str">
        <f>IF(入力用紙!E84="","",入力用紙!E84)</f>
        <v/>
      </c>
      <c r="M34" s="195" t="str">
        <f>IF(入力用紙!I84="","",入力用紙!I84)</f>
        <v/>
      </c>
      <c r="N34" s="202" t="s">
        <v>10</v>
      </c>
      <c r="O34" s="195" t="str">
        <f>IF(入力用紙!K84="","",入力用紙!K84)</f>
        <v/>
      </c>
      <c r="P34" s="202" t="s">
        <v>13</v>
      </c>
      <c r="Q34" s="383"/>
      <c r="R34" s="384"/>
      <c r="S34" s="385"/>
    </row>
    <row r="35" spans="2:19" ht="23.25" customHeight="1" x14ac:dyDescent="0.25">
      <c r="B35" s="383" t="str">
        <f>IF(入力用紙!B86="","",入力用紙!B86)</f>
        <v/>
      </c>
      <c r="C35" s="385"/>
      <c r="D35" s="215" t="s">
        <v>19</v>
      </c>
      <c r="E35" s="195" t="str">
        <f>IF(入力用紙!G86="","",入力用紙!G86)</f>
        <v/>
      </c>
      <c r="F35" s="210" t="s">
        <v>54</v>
      </c>
      <c r="G35" s="429" t="str">
        <f>IF(入力用紙!C87="","",入力用紙!C87)</f>
        <v/>
      </c>
      <c r="H35" s="430"/>
      <c r="I35" s="190" t="str">
        <f>IF(入力用紙!D87="","",入力用紙!D87)</f>
        <v/>
      </c>
      <c r="J35" s="199" t="str">
        <f>IF(入力用紙!C86="","",入力用紙!C86)</f>
        <v/>
      </c>
      <c r="K35" s="199" t="str">
        <f>IF(入力用紙!D86="","",入力用紙!D86)</f>
        <v/>
      </c>
      <c r="L35" s="195" t="str">
        <f>IF(入力用紙!E86="","",入力用紙!E86)</f>
        <v/>
      </c>
      <c r="M35" s="195" t="str">
        <f>IF(入力用紙!I86="","",入力用紙!I86)</f>
        <v/>
      </c>
      <c r="N35" s="202" t="s">
        <v>10</v>
      </c>
      <c r="O35" s="195" t="str">
        <f>IF(入力用紙!K86="","",入力用紙!K86)</f>
        <v/>
      </c>
      <c r="P35" s="202" t="s">
        <v>13</v>
      </c>
      <c r="Q35" s="383"/>
      <c r="R35" s="384"/>
      <c r="S35" s="385"/>
    </row>
    <row r="36" spans="2:19" ht="23.25" customHeight="1" x14ac:dyDescent="0.25">
      <c r="B36" s="383" t="str">
        <f>IF(入力用紙!B88="","",入力用紙!B88)</f>
        <v/>
      </c>
      <c r="C36" s="385"/>
      <c r="D36" s="215" t="s">
        <v>19</v>
      </c>
      <c r="E36" s="195" t="str">
        <f>IF(入力用紙!G88="","",入力用紙!G88)</f>
        <v/>
      </c>
      <c r="F36" s="210" t="s">
        <v>54</v>
      </c>
      <c r="G36" s="429" t="str">
        <f>IF(入力用紙!C89="","",入力用紙!C89)</f>
        <v/>
      </c>
      <c r="H36" s="430"/>
      <c r="I36" s="190" t="str">
        <f>IF(入力用紙!D89="","",入力用紙!D89)</f>
        <v/>
      </c>
      <c r="J36" s="199" t="str">
        <f>IF(入力用紙!C88="","",入力用紙!C88)</f>
        <v/>
      </c>
      <c r="K36" s="199" t="str">
        <f>IF(入力用紙!D88="","",入力用紙!D88)</f>
        <v/>
      </c>
      <c r="L36" s="195" t="str">
        <f>IF(入力用紙!E88="","",入力用紙!E88)</f>
        <v/>
      </c>
      <c r="M36" s="195" t="str">
        <f>IF(入力用紙!I88="","",入力用紙!I88)</f>
        <v/>
      </c>
      <c r="N36" s="202" t="s">
        <v>10</v>
      </c>
      <c r="O36" s="195" t="str">
        <f>IF(入力用紙!K88="","",入力用紙!K88)</f>
        <v/>
      </c>
      <c r="P36" s="202" t="s">
        <v>13</v>
      </c>
      <c r="Q36" s="383"/>
      <c r="R36" s="384"/>
      <c r="S36" s="385"/>
    </row>
    <row r="37" spans="2:19" ht="23.25" customHeight="1" x14ac:dyDescent="0.25">
      <c r="B37" s="383" t="str">
        <f>IF(入力用紙!B90="","",入力用紙!B90)</f>
        <v/>
      </c>
      <c r="C37" s="385"/>
      <c r="D37" s="215" t="s">
        <v>19</v>
      </c>
      <c r="E37" s="195" t="str">
        <f>IF(入力用紙!G90="","",入力用紙!G90)</f>
        <v/>
      </c>
      <c r="F37" s="210" t="s">
        <v>54</v>
      </c>
      <c r="G37" s="429" t="str">
        <f>IF(入力用紙!C91="","",入力用紙!C91)</f>
        <v/>
      </c>
      <c r="H37" s="430"/>
      <c r="I37" s="190" t="str">
        <f>IF(入力用紙!D91="","",入力用紙!D91)</f>
        <v/>
      </c>
      <c r="J37" s="199" t="str">
        <f>IF(入力用紙!C90="","",入力用紙!C90)</f>
        <v/>
      </c>
      <c r="K37" s="199" t="str">
        <f>IF(入力用紙!D90="","",入力用紙!D90)</f>
        <v/>
      </c>
      <c r="L37" s="195" t="str">
        <f>IF(入力用紙!E90="","",入力用紙!E90)</f>
        <v/>
      </c>
      <c r="M37" s="195" t="str">
        <f>IF(入力用紙!I90="","",入力用紙!I90)</f>
        <v/>
      </c>
      <c r="N37" s="202" t="s">
        <v>10</v>
      </c>
      <c r="O37" s="195" t="str">
        <f>IF(入力用紙!K90="","",入力用紙!K90)</f>
        <v/>
      </c>
      <c r="P37" s="202" t="s">
        <v>13</v>
      </c>
      <c r="Q37" s="383"/>
      <c r="R37" s="384"/>
      <c r="S37" s="385"/>
    </row>
    <row r="38" spans="2:19" ht="18.75" customHeight="1" x14ac:dyDescent="0.15"/>
    <row r="39" spans="2:19" ht="15" customHeight="1" x14ac:dyDescent="0.15">
      <c r="B39" s="185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7"/>
    </row>
    <row r="40" spans="2:19" ht="15" customHeight="1" x14ac:dyDescent="0.15">
      <c r="B40" s="425" t="s">
        <v>18</v>
      </c>
      <c r="C40" s="402"/>
      <c r="D40" s="426"/>
      <c r="E40" s="426"/>
      <c r="F40" s="426"/>
      <c r="G40" s="426"/>
      <c r="H40" s="426"/>
      <c r="I40" s="426"/>
      <c r="J40" s="426"/>
      <c r="K40" s="426"/>
      <c r="L40" s="426"/>
      <c r="M40" s="426"/>
      <c r="N40" s="426"/>
      <c r="O40" s="426"/>
      <c r="P40" s="426"/>
      <c r="Q40" s="426"/>
      <c r="R40" s="426"/>
      <c r="S40" s="427"/>
    </row>
    <row r="41" spans="2:19" ht="15" customHeight="1" x14ac:dyDescent="0.15">
      <c r="B41" s="189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5"/>
    </row>
    <row r="42" spans="2:19" ht="15" customHeight="1" x14ac:dyDescent="0.15">
      <c r="B42" s="189"/>
      <c r="D42" s="375" t="str">
        <f>B2&amp;"長　様"</f>
        <v>第47回　高体連オホーツク支部新人柔道選手権大会長　様</v>
      </c>
      <c r="E42" s="375"/>
      <c r="F42" s="375"/>
      <c r="G42" s="375"/>
      <c r="H42" s="375"/>
      <c r="I42" s="375"/>
      <c r="J42" s="375"/>
      <c r="K42" s="375"/>
      <c r="L42" s="375"/>
      <c r="M42" s="375"/>
      <c r="S42" s="204"/>
    </row>
    <row r="43" spans="2:19" ht="15" customHeight="1" x14ac:dyDescent="0.15">
      <c r="B43" s="189"/>
      <c r="S43" s="204"/>
    </row>
    <row r="44" spans="2:19" ht="15" customHeight="1" x14ac:dyDescent="0.15">
      <c r="B44" s="189"/>
      <c r="F44" s="375" t="s">
        <v>14</v>
      </c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S44" s="204"/>
    </row>
    <row r="45" spans="2:19" ht="15" customHeight="1" x14ac:dyDescent="0.15">
      <c r="B45" s="189"/>
      <c r="S45" s="204"/>
    </row>
    <row r="46" spans="2:19" ht="15" customHeight="1" x14ac:dyDescent="0.15">
      <c r="B46" s="189"/>
      <c r="L46" s="396">
        <f ca="1">TODAY()</f>
        <v>45925</v>
      </c>
      <c r="M46" s="396"/>
      <c r="N46" s="396"/>
      <c r="O46" s="396"/>
      <c r="P46" s="396"/>
      <c r="Q46" s="216"/>
      <c r="R46" s="216"/>
      <c r="S46" s="204"/>
    </row>
    <row r="47" spans="2:19" ht="15" customHeight="1" x14ac:dyDescent="0.15">
      <c r="B47" s="189"/>
      <c r="J47" s="206"/>
      <c r="K47" s="206"/>
      <c r="L47" s="206"/>
      <c r="S47" s="204"/>
    </row>
    <row r="48" spans="2:19" ht="15" customHeight="1" x14ac:dyDescent="0.25">
      <c r="B48" s="189"/>
      <c r="M48" s="175" t="s">
        <v>15</v>
      </c>
      <c r="O48" s="435" t="e">
        <f>IF($F$11="","",VLOOKUP($F$11,学校番号!$A$2:$D$26,2))</f>
        <v>#N/A</v>
      </c>
      <c r="P48" s="435"/>
      <c r="Q48" s="435"/>
      <c r="R48" s="175" t="e">
        <f>IF($F$11="","",VLOOKUP($F$11,学校番号!$A$2:$D$26,3))</f>
        <v>#N/A</v>
      </c>
      <c r="S48" s="204"/>
    </row>
    <row r="49" spans="2:19" ht="15" customHeight="1" x14ac:dyDescent="0.15">
      <c r="B49" s="189"/>
      <c r="S49" s="204"/>
    </row>
    <row r="50" spans="2:19" ht="15" customHeight="1" x14ac:dyDescent="0.15">
      <c r="B50" s="189"/>
      <c r="M50" s="175" t="s">
        <v>16</v>
      </c>
      <c r="N50" s="424" t="str">
        <f>IF(入力用紙!C10="","",入力用紙!C10)</f>
        <v/>
      </c>
      <c r="O50" s="424"/>
      <c r="Q50" s="428" t="str">
        <f>IF(入力用紙!D10="","",入力用紙!D10)</f>
        <v/>
      </c>
      <c r="R50" s="428"/>
      <c r="S50" s="209" t="s">
        <v>17</v>
      </c>
    </row>
    <row r="51" spans="2:19" ht="15" customHeight="1" x14ac:dyDescent="0.15">
      <c r="B51" s="191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6"/>
    </row>
    <row r="52" spans="2:19" ht="18.75" customHeight="1" x14ac:dyDescent="0.15">
      <c r="B52" s="372"/>
      <c r="C52" s="433"/>
      <c r="D52" s="433"/>
      <c r="E52" s="433"/>
      <c r="F52" s="433"/>
      <c r="G52" s="433"/>
      <c r="H52" s="433"/>
      <c r="I52" s="433"/>
      <c r="J52" s="433"/>
      <c r="K52" s="433"/>
      <c r="L52" s="433"/>
      <c r="M52" s="433"/>
      <c r="N52" s="433"/>
      <c r="O52" s="433"/>
      <c r="P52" s="433"/>
      <c r="Q52" s="433"/>
      <c r="R52" s="433"/>
      <c r="S52" s="433"/>
    </row>
    <row r="53" spans="2:19" ht="18.75" customHeight="1" x14ac:dyDescent="0.15">
      <c r="B53" s="372" t="str">
        <f>B2</f>
        <v>第47回　高体連オホーツク支部新人柔道選手権大会</v>
      </c>
      <c r="C53" s="433"/>
      <c r="D53" s="433"/>
      <c r="E53" s="433"/>
      <c r="F53" s="433"/>
      <c r="G53" s="433"/>
      <c r="H53" s="433"/>
      <c r="I53" s="433"/>
      <c r="J53" s="433"/>
      <c r="K53" s="433"/>
      <c r="L53" s="433"/>
      <c r="M53" s="433"/>
      <c r="N53" s="433"/>
      <c r="O53" s="433"/>
      <c r="P53" s="433"/>
      <c r="Q53" s="433"/>
      <c r="R53" s="433"/>
      <c r="S53" s="433"/>
    </row>
    <row r="54" spans="2:19" ht="18.75" customHeight="1" x14ac:dyDescent="0.15">
      <c r="B54" s="372" t="str">
        <f>B3</f>
        <v>兼　第41回　高体連オホーツク支部新人女子柔道選手権大会</v>
      </c>
      <c r="C54" s="372"/>
      <c r="D54" s="372"/>
      <c r="E54" s="372"/>
      <c r="F54" s="372"/>
      <c r="G54" s="372"/>
      <c r="H54" s="372"/>
      <c r="I54" s="372"/>
      <c r="J54" s="372"/>
      <c r="K54" s="372"/>
      <c r="L54" s="372"/>
      <c r="M54" s="372"/>
      <c r="N54" s="372"/>
      <c r="O54" s="372"/>
      <c r="P54" s="372"/>
      <c r="Q54" s="372"/>
      <c r="R54" s="372"/>
      <c r="S54" s="372"/>
    </row>
    <row r="55" spans="2:19" ht="18.75" customHeight="1" x14ac:dyDescent="0.15">
      <c r="B55" s="372" t="str">
        <f>B4</f>
        <v>兼　第48回　全国高等学校柔道選手権大会北海道大会北見支部予選会　参加申込書</v>
      </c>
      <c r="C55" s="433"/>
      <c r="D55" s="433"/>
      <c r="E55" s="433"/>
      <c r="F55" s="433"/>
      <c r="G55" s="433"/>
      <c r="H55" s="433"/>
      <c r="I55" s="433"/>
      <c r="J55" s="433"/>
      <c r="K55" s="433"/>
      <c r="L55" s="433"/>
      <c r="M55" s="433"/>
      <c r="N55" s="433"/>
      <c r="O55" s="433"/>
      <c r="P55" s="433"/>
      <c r="Q55" s="433"/>
      <c r="R55" s="433"/>
      <c r="S55" s="433"/>
    </row>
    <row r="56" spans="2:19" ht="18.75" customHeight="1" x14ac:dyDescent="0.15">
      <c r="D56" s="184"/>
    </row>
    <row r="57" spans="2:19" ht="18.75" customHeight="1" x14ac:dyDescent="0.15"/>
    <row r="58" spans="2:19" ht="18.75" customHeight="1" x14ac:dyDescent="0.15">
      <c r="B58" s="402" t="s">
        <v>29</v>
      </c>
      <c r="C58" s="402"/>
      <c r="D58" s="402"/>
      <c r="E58" s="402"/>
      <c r="F58" s="402"/>
      <c r="G58" s="402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2:19" ht="18.75" customHeight="1" x14ac:dyDescent="0.15"/>
    <row r="60" spans="2:19" ht="18.75" customHeight="1" x14ac:dyDescent="0.15">
      <c r="B60" s="401" t="s">
        <v>201</v>
      </c>
      <c r="C60" s="401"/>
      <c r="D60" s="401"/>
      <c r="E60" s="386" t="e">
        <f>IF($F$11="","",VLOOKUP($F$11,学校番号!$A$2:$D$26,2))</f>
        <v>#N/A</v>
      </c>
      <c r="F60" s="386"/>
      <c r="G60" s="386"/>
      <c r="H60" s="379" t="e">
        <f>IF($F$11="","",VLOOKUP($F$11,学校番号!$A$2:$D$26,3))</f>
        <v>#N/A</v>
      </c>
      <c r="I60" s="409"/>
      <c r="J60" s="399" t="s">
        <v>1</v>
      </c>
      <c r="K60" s="211" t="s">
        <v>2</v>
      </c>
      <c r="L60" s="416" t="e">
        <f>IF($F$11="","",VLOOKUP($F$11,学校番号!$A$2:$H$26,5))</f>
        <v>#N/A</v>
      </c>
      <c r="M60" s="416"/>
      <c r="N60" s="416"/>
      <c r="O60" s="416"/>
      <c r="P60" s="212"/>
      <c r="Q60" s="186"/>
      <c r="R60" s="186"/>
      <c r="S60" s="187"/>
    </row>
    <row r="61" spans="2:19" ht="18.75" customHeight="1" x14ac:dyDescent="0.15">
      <c r="B61" s="401"/>
      <c r="C61" s="401"/>
      <c r="D61" s="401"/>
      <c r="E61" s="386"/>
      <c r="F61" s="386"/>
      <c r="G61" s="386"/>
      <c r="H61" s="380"/>
      <c r="I61" s="411"/>
      <c r="J61" s="431"/>
      <c r="K61" s="213"/>
      <c r="L61" s="414" t="e">
        <f>IF($F$11="","",VLOOKUP($F$11,学校番号!$A$2:$H$26,6))</f>
        <v>#N/A</v>
      </c>
      <c r="M61" s="414"/>
      <c r="N61" s="414"/>
      <c r="O61" s="414"/>
      <c r="P61" s="414"/>
      <c r="Q61" s="414"/>
      <c r="R61" s="414"/>
      <c r="S61" s="415"/>
    </row>
    <row r="62" spans="2:19" ht="18.75" customHeight="1" x14ac:dyDescent="0.15">
      <c r="B62" s="401" t="s">
        <v>9</v>
      </c>
      <c r="C62" s="401"/>
      <c r="D62" s="401"/>
      <c r="E62" s="401"/>
      <c r="F62" s="386">
        <f>F11</f>
        <v>0</v>
      </c>
      <c r="G62" s="386"/>
      <c r="H62" s="386"/>
      <c r="I62" s="386"/>
      <c r="J62" s="431"/>
      <c r="K62" s="213"/>
      <c r="L62" s="424" t="s">
        <v>202</v>
      </c>
      <c r="M62" s="424"/>
      <c r="N62" s="375" t="e">
        <f>IF($F$11="","",VLOOKUP($F$11,学校番号!$A$2:$H$26,7))</f>
        <v>#N/A</v>
      </c>
      <c r="O62" s="375"/>
      <c r="P62" s="375"/>
      <c r="Q62" s="375"/>
      <c r="R62" s="375"/>
      <c r="S62" s="204"/>
    </row>
    <row r="63" spans="2:19" ht="18.75" customHeight="1" x14ac:dyDescent="0.15">
      <c r="B63" s="401"/>
      <c r="C63" s="401"/>
      <c r="D63" s="401"/>
      <c r="E63" s="401"/>
      <c r="F63" s="386"/>
      <c r="G63" s="386"/>
      <c r="H63" s="386"/>
      <c r="I63" s="386"/>
      <c r="J63" s="432"/>
      <c r="K63" s="214"/>
      <c r="L63" s="434" t="s">
        <v>4</v>
      </c>
      <c r="M63" s="434"/>
      <c r="N63" s="394" t="e">
        <f>IF($F$11="","",VLOOKUP($F$11,学校番号!$A$2:$H$26,8))</f>
        <v>#N/A</v>
      </c>
      <c r="O63" s="394"/>
      <c r="P63" s="394"/>
      <c r="Q63" s="394"/>
      <c r="R63" s="394"/>
      <c r="S63" s="196"/>
    </row>
    <row r="64" spans="2:19" ht="18.75" customHeight="1" x14ac:dyDescent="0.15"/>
    <row r="65" spans="2:19" ht="30.75" customHeight="1" x14ac:dyDescent="0.15">
      <c r="B65" s="401" t="s">
        <v>5</v>
      </c>
      <c r="C65" s="401"/>
      <c r="D65" s="401"/>
      <c r="E65" s="388" t="str">
        <f>IF(入力用紙!Z11="","",入力用紙!Z11)</f>
        <v/>
      </c>
      <c r="F65" s="389"/>
      <c r="G65" s="389"/>
      <c r="H65" s="194"/>
      <c r="I65" s="389" t="str">
        <f>IF(入力用紙!AA11="","",入力用紙!AA11)</f>
        <v/>
      </c>
      <c r="J65" s="390"/>
      <c r="K65" s="193" t="s">
        <v>31</v>
      </c>
      <c r="L65" s="383" t="str">
        <f>IF(入力用紙!Z12="","",入力用紙!Z12)</f>
        <v/>
      </c>
      <c r="M65" s="384"/>
      <c r="N65" s="385"/>
      <c r="P65" s="375"/>
      <c r="Q65" s="375"/>
      <c r="R65" s="375"/>
      <c r="S65" s="375"/>
    </row>
    <row r="66" spans="2:19" ht="18.75" customHeight="1" x14ac:dyDescent="0.15"/>
    <row r="67" spans="2:19" ht="18.75" customHeight="1" x14ac:dyDescent="0.15">
      <c r="B67" s="403" t="s">
        <v>7</v>
      </c>
      <c r="C67" s="404"/>
      <c r="D67" s="405"/>
      <c r="E67" s="403" t="s">
        <v>6</v>
      </c>
      <c r="F67" s="405"/>
      <c r="G67" s="383" t="s">
        <v>34</v>
      </c>
      <c r="H67" s="384"/>
      <c r="I67" s="385"/>
      <c r="J67" s="386" t="s">
        <v>35</v>
      </c>
      <c r="K67" s="386"/>
      <c r="L67" s="399" t="s">
        <v>8</v>
      </c>
      <c r="M67" s="379" t="s">
        <v>11</v>
      </c>
      <c r="N67" s="381" t="s">
        <v>10</v>
      </c>
      <c r="O67" s="379" t="s">
        <v>12</v>
      </c>
      <c r="P67" s="381" t="s">
        <v>13</v>
      </c>
      <c r="Q67" s="383" t="s">
        <v>32</v>
      </c>
      <c r="R67" s="384"/>
      <c r="S67" s="385"/>
    </row>
    <row r="68" spans="2:19" ht="18.75" customHeight="1" x14ac:dyDescent="0.15">
      <c r="B68" s="406"/>
      <c r="C68" s="407"/>
      <c r="D68" s="408"/>
      <c r="E68" s="406"/>
      <c r="F68" s="408"/>
      <c r="G68" s="383" t="s">
        <v>24</v>
      </c>
      <c r="H68" s="385"/>
      <c r="I68" s="188" t="s">
        <v>25</v>
      </c>
      <c r="J68" s="197" t="s">
        <v>24</v>
      </c>
      <c r="K68" s="197" t="s">
        <v>25</v>
      </c>
      <c r="L68" s="400"/>
      <c r="M68" s="380"/>
      <c r="N68" s="382"/>
      <c r="O68" s="380"/>
      <c r="P68" s="382"/>
      <c r="Q68" s="383"/>
      <c r="R68" s="384"/>
      <c r="S68" s="385"/>
    </row>
    <row r="69" spans="2:19" ht="30" customHeight="1" x14ac:dyDescent="0.25">
      <c r="B69" s="383" t="str">
        <f>IF(入力用紙!Y52="","",入力用紙!Y52)</f>
        <v/>
      </c>
      <c r="C69" s="385"/>
      <c r="D69" s="215" t="s">
        <v>13</v>
      </c>
      <c r="E69" s="195" t="str">
        <f>IF(入力用紙!AD52="","",入力用紙!AD52)</f>
        <v/>
      </c>
      <c r="F69" s="210" t="s">
        <v>54</v>
      </c>
      <c r="G69" s="429" t="str">
        <f>IF(入力用紙!Z53="","",入力用紙!Z53)</f>
        <v/>
      </c>
      <c r="H69" s="430"/>
      <c r="I69" s="190" t="str">
        <f>IF(入力用紙!AA53="","",入力用紙!AA53)</f>
        <v/>
      </c>
      <c r="J69" s="199" t="str">
        <f>IF(入力用紙!Z52="","",入力用紙!Z52)</f>
        <v/>
      </c>
      <c r="K69" s="199" t="str">
        <f>IF(入力用紙!AA52="","",入力用紙!AA52)</f>
        <v/>
      </c>
      <c r="L69" s="195" t="str">
        <f>IF(入力用紙!AB52="","",入力用紙!AB52)</f>
        <v/>
      </c>
      <c r="M69" s="195" t="str">
        <f>IF(入力用紙!AF52="","",入力用紙!AF52)</f>
        <v/>
      </c>
      <c r="N69" s="202" t="s">
        <v>10</v>
      </c>
      <c r="O69" s="195" t="str">
        <f>IF(入力用紙!AH52="","",入力用紙!AH52)</f>
        <v/>
      </c>
      <c r="P69" s="202" t="s">
        <v>13</v>
      </c>
      <c r="Q69" s="383"/>
      <c r="R69" s="384"/>
      <c r="S69" s="385"/>
    </row>
    <row r="70" spans="2:19" ht="30" customHeight="1" x14ac:dyDescent="0.25">
      <c r="B70" s="383" t="str">
        <f>IF(入力用紙!Y54="","",入力用紙!Y54)</f>
        <v/>
      </c>
      <c r="C70" s="385"/>
      <c r="D70" s="215" t="s">
        <v>13</v>
      </c>
      <c r="E70" s="195" t="str">
        <f>IF(入力用紙!AD54="","",入力用紙!AD54)</f>
        <v/>
      </c>
      <c r="F70" s="210" t="s">
        <v>54</v>
      </c>
      <c r="G70" s="429" t="str">
        <f>IF(入力用紙!Z55="","",入力用紙!Z55)</f>
        <v/>
      </c>
      <c r="H70" s="430"/>
      <c r="I70" s="190" t="str">
        <f>IF(入力用紙!AA55="","",入力用紙!AA55)</f>
        <v/>
      </c>
      <c r="J70" s="199" t="str">
        <f>IF(入力用紙!Z54="","",入力用紙!Z54)</f>
        <v/>
      </c>
      <c r="K70" s="199" t="str">
        <f>IF(入力用紙!AA54="","",入力用紙!AA54)</f>
        <v/>
      </c>
      <c r="L70" s="195" t="str">
        <f>IF(入力用紙!AB54="","",入力用紙!AB54)</f>
        <v/>
      </c>
      <c r="M70" s="195" t="str">
        <f>IF(入力用紙!AF54="","",入力用紙!AF54)</f>
        <v/>
      </c>
      <c r="N70" s="202" t="s">
        <v>10</v>
      </c>
      <c r="O70" s="195" t="str">
        <f>IF(入力用紙!AH54="","",入力用紙!AH54)</f>
        <v/>
      </c>
      <c r="P70" s="202" t="s">
        <v>13</v>
      </c>
      <c r="Q70" s="383"/>
      <c r="R70" s="384"/>
      <c r="S70" s="385"/>
    </row>
    <row r="71" spans="2:19" ht="30" customHeight="1" x14ac:dyDescent="0.25">
      <c r="B71" s="383" t="str">
        <f>IF(入力用紙!Y56="","",入力用紙!Y56)</f>
        <v/>
      </c>
      <c r="C71" s="385"/>
      <c r="D71" s="215" t="s">
        <v>13</v>
      </c>
      <c r="E71" s="195" t="str">
        <f>IF(入力用紙!AD56="","",入力用紙!AD56)</f>
        <v/>
      </c>
      <c r="F71" s="210" t="s">
        <v>54</v>
      </c>
      <c r="G71" s="429" t="str">
        <f>IF(入力用紙!Z57="","",入力用紙!Z57)</f>
        <v/>
      </c>
      <c r="H71" s="430"/>
      <c r="I71" s="190" t="str">
        <f>IF(入力用紙!AA57="","",入力用紙!AA57)</f>
        <v/>
      </c>
      <c r="J71" s="199" t="str">
        <f>IF(入力用紙!Z56="","",入力用紙!Z56)</f>
        <v/>
      </c>
      <c r="K71" s="199" t="str">
        <f>IF(入力用紙!AA56="","",入力用紙!AA56)</f>
        <v/>
      </c>
      <c r="L71" s="195" t="str">
        <f>IF(入力用紙!AB56="","",入力用紙!AB56)</f>
        <v/>
      </c>
      <c r="M71" s="195" t="str">
        <f>IF(入力用紙!AF56="","",入力用紙!AF56)</f>
        <v/>
      </c>
      <c r="N71" s="202" t="s">
        <v>10</v>
      </c>
      <c r="O71" s="195" t="str">
        <f>IF(入力用紙!AH56="","",入力用紙!AH56)</f>
        <v/>
      </c>
      <c r="P71" s="202" t="s">
        <v>13</v>
      </c>
      <c r="Q71" s="383"/>
      <c r="R71" s="384"/>
      <c r="S71" s="385"/>
    </row>
    <row r="72" spans="2:19" ht="30" customHeight="1" x14ac:dyDescent="0.25">
      <c r="B72" s="383" t="str">
        <f>IF(入力用紙!Y58="","",入力用紙!Y58)</f>
        <v/>
      </c>
      <c r="C72" s="385"/>
      <c r="D72" s="215" t="s">
        <v>13</v>
      </c>
      <c r="E72" s="195" t="str">
        <f>IF(入力用紙!AD58="","",入力用紙!AD58)</f>
        <v/>
      </c>
      <c r="F72" s="210" t="s">
        <v>54</v>
      </c>
      <c r="G72" s="429" t="str">
        <f>IF(入力用紙!Z59="","",入力用紙!Z59)</f>
        <v/>
      </c>
      <c r="H72" s="430"/>
      <c r="I72" s="190" t="str">
        <f>IF(入力用紙!AA59="","",入力用紙!AA59)</f>
        <v/>
      </c>
      <c r="J72" s="199" t="str">
        <f>IF(入力用紙!Z58="","",入力用紙!Z58)</f>
        <v/>
      </c>
      <c r="K72" s="199" t="str">
        <f>IF(入力用紙!AA58="","",入力用紙!AA58)</f>
        <v/>
      </c>
      <c r="L72" s="195" t="str">
        <f>IF(入力用紙!AB58="","",入力用紙!AB58)</f>
        <v/>
      </c>
      <c r="M72" s="195" t="str">
        <f>IF(入力用紙!AF58="","",入力用紙!AF58)</f>
        <v/>
      </c>
      <c r="N72" s="202" t="s">
        <v>10</v>
      </c>
      <c r="O72" s="195" t="str">
        <f>IF(入力用紙!AH58="","",入力用紙!AH58)</f>
        <v/>
      </c>
      <c r="P72" s="202" t="s">
        <v>13</v>
      </c>
      <c r="Q72" s="383"/>
      <c r="R72" s="384"/>
      <c r="S72" s="385"/>
    </row>
    <row r="73" spans="2:19" ht="30" customHeight="1" x14ac:dyDescent="0.25">
      <c r="B73" s="383" t="str">
        <f>IF(入力用紙!Y60="","",入力用紙!Y60)</f>
        <v/>
      </c>
      <c r="C73" s="385"/>
      <c r="D73" s="215" t="s">
        <v>13</v>
      </c>
      <c r="E73" s="195" t="str">
        <f>IF(入力用紙!AD60="","",入力用紙!AD60)</f>
        <v/>
      </c>
      <c r="F73" s="210" t="s">
        <v>54</v>
      </c>
      <c r="G73" s="429" t="str">
        <f>IF(入力用紙!Z61="","",入力用紙!Z61)</f>
        <v/>
      </c>
      <c r="H73" s="430"/>
      <c r="I73" s="190" t="str">
        <f>IF(入力用紙!AA61="","",入力用紙!AA61)</f>
        <v/>
      </c>
      <c r="J73" s="199" t="str">
        <f>IF(入力用紙!Z60="","",入力用紙!Z60)</f>
        <v/>
      </c>
      <c r="K73" s="199" t="str">
        <f>IF(入力用紙!AA60="","",入力用紙!AA60)</f>
        <v/>
      </c>
      <c r="L73" s="195" t="str">
        <f>IF(入力用紙!AB60="","",入力用紙!AB60)</f>
        <v/>
      </c>
      <c r="M73" s="195" t="str">
        <f>IF(入力用紙!AF60="","",入力用紙!AF60)</f>
        <v/>
      </c>
      <c r="N73" s="202" t="s">
        <v>10</v>
      </c>
      <c r="O73" s="195" t="str">
        <f>IF(入力用紙!AH60="","",入力用紙!AH60)</f>
        <v/>
      </c>
      <c r="P73" s="202" t="s">
        <v>13</v>
      </c>
      <c r="Q73" s="383"/>
      <c r="R73" s="384"/>
      <c r="S73" s="385"/>
    </row>
    <row r="74" spans="2:19" ht="30" customHeight="1" x14ac:dyDescent="0.25">
      <c r="B74" s="383" t="str">
        <f>IF(入力用紙!Y62="","",入力用紙!Y62)</f>
        <v/>
      </c>
      <c r="C74" s="385"/>
      <c r="D74" s="215" t="s">
        <v>13</v>
      </c>
      <c r="E74" s="195" t="str">
        <f>IF(入力用紙!AD62="","",入力用紙!AD62)</f>
        <v/>
      </c>
      <c r="F74" s="210" t="s">
        <v>54</v>
      </c>
      <c r="G74" s="429" t="str">
        <f>IF(入力用紙!Z63="","",入力用紙!Z63)</f>
        <v/>
      </c>
      <c r="H74" s="430"/>
      <c r="I74" s="190" t="str">
        <f>IF(入力用紙!AA63="","",入力用紙!AA63)</f>
        <v/>
      </c>
      <c r="J74" s="199" t="str">
        <f>IF(入力用紙!Z62="","",入力用紙!Z62)</f>
        <v/>
      </c>
      <c r="K74" s="199" t="str">
        <f>IF(入力用紙!AA62="","",入力用紙!AA62)</f>
        <v/>
      </c>
      <c r="L74" s="195" t="str">
        <f>IF(入力用紙!AB62="","",入力用紙!AB62)</f>
        <v/>
      </c>
      <c r="M74" s="195" t="str">
        <f>IF(入力用紙!AF62="","",入力用紙!AF62)</f>
        <v/>
      </c>
      <c r="N74" s="202" t="s">
        <v>10</v>
      </c>
      <c r="O74" s="195" t="str">
        <f>IF(入力用紙!AH62="","",入力用紙!AH62)</f>
        <v/>
      </c>
      <c r="P74" s="202" t="s">
        <v>13</v>
      </c>
      <c r="Q74" s="383"/>
      <c r="R74" s="384"/>
      <c r="S74" s="385"/>
    </row>
    <row r="75" spans="2:19" ht="30" customHeight="1" x14ac:dyDescent="0.25">
      <c r="B75" s="383" t="str">
        <f>IF(入力用紙!Y64="","",入力用紙!Y64)</f>
        <v/>
      </c>
      <c r="C75" s="385"/>
      <c r="D75" s="215" t="s">
        <v>13</v>
      </c>
      <c r="E75" s="195" t="str">
        <f>IF(入力用紙!AD64="","",入力用紙!AD64)</f>
        <v/>
      </c>
      <c r="F75" s="210" t="s">
        <v>54</v>
      </c>
      <c r="G75" s="429" t="str">
        <f>IF(入力用紙!Z65="","",入力用紙!Z65)</f>
        <v/>
      </c>
      <c r="H75" s="430"/>
      <c r="I75" s="190" t="str">
        <f>IF(入力用紙!AA65="","",入力用紙!AA65)</f>
        <v/>
      </c>
      <c r="J75" s="199" t="str">
        <f>IF(入力用紙!Z64="","",入力用紙!Z64)</f>
        <v/>
      </c>
      <c r="K75" s="199" t="str">
        <f>IF(入力用紙!AA64="","",入力用紙!AA64)</f>
        <v/>
      </c>
      <c r="L75" s="195" t="str">
        <f>IF(入力用紙!AB64="","",入力用紙!AB64)</f>
        <v/>
      </c>
      <c r="M75" s="195" t="str">
        <f>IF(入力用紙!AF64="","",入力用紙!AF64)</f>
        <v/>
      </c>
      <c r="N75" s="202" t="s">
        <v>10</v>
      </c>
      <c r="O75" s="195" t="str">
        <f>IF(入力用紙!AH64="","",入力用紙!AH64)</f>
        <v/>
      </c>
      <c r="P75" s="202" t="s">
        <v>13</v>
      </c>
      <c r="Q75" s="383"/>
      <c r="R75" s="384"/>
      <c r="S75" s="385"/>
    </row>
    <row r="76" spans="2:19" ht="30" customHeight="1" x14ac:dyDescent="0.25">
      <c r="B76" s="383" t="str">
        <f>IF(入力用紙!Y66="","",入力用紙!Y66)</f>
        <v/>
      </c>
      <c r="C76" s="385"/>
      <c r="D76" s="215" t="s">
        <v>13</v>
      </c>
      <c r="E76" s="195" t="str">
        <f>IF(入力用紙!AD66="","",入力用紙!AD66)</f>
        <v/>
      </c>
      <c r="F76" s="210" t="s">
        <v>54</v>
      </c>
      <c r="G76" s="429" t="str">
        <f>IF(入力用紙!Z67="","",入力用紙!Z67)</f>
        <v/>
      </c>
      <c r="H76" s="430"/>
      <c r="I76" s="190" t="str">
        <f>IF(入力用紙!AA67="","",入力用紙!AA67)</f>
        <v/>
      </c>
      <c r="J76" s="199" t="str">
        <f>IF(入力用紙!Z66="","",入力用紙!Z66)</f>
        <v/>
      </c>
      <c r="K76" s="199" t="str">
        <f>IF(入力用紙!AA66="","",入力用紙!AA66)</f>
        <v/>
      </c>
      <c r="L76" s="195" t="str">
        <f>IF(入力用紙!AB66="","",入力用紙!AB66)</f>
        <v/>
      </c>
      <c r="M76" s="195" t="str">
        <f>IF(入力用紙!AF66="","",入力用紙!AF66)</f>
        <v/>
      </c>
      <c r="N76" s="202" t="s">
        <v>10</v>
      </c>
      <c r="O76" s="195" t="str">
        <f>IF(入力用紙!AH66="","",入力用紙!AH66)</f>
        <v/>
      </c>
      <c r="P76" s="202" t="s">
        <v>13</v>
      </c>
      <c r="Q76" s="383"/>
      <c r="R76" s="384"/>
      <c r="S76" s="385"/>
    </row>
    <row r="77" spans="2:19" ht="30" customHeight="1" x14ac:dyDescent="0.25">
      <c r="B77" s="383" t="str">
        <f>IF(入力用紙!Y68="","",入力用紙!Y68)</f>
        <v/>
      </c>
      <c r="C77" s="385"/>
      <c r="D77" s="215" t="s">
        <v>13</v>
      </c>
      <c r="E77" s="195" t="str">
        <f>IF(入力用紙!AD68="","",入力用紙!AD68)</f>
        <v/>
      </c>
      <c r="F77" s="210" t="s">
        <v>54</v>
      </c>
      <c r="G77" s="429" t="str">
        <f>IF(入力用紙!Z69="","",入力用紙!Z69)</f>
        <v/>
      </c>
      <c r="H77" s="430"/>
      <c r="I77" s="190" t="str">
        <f>IF(入力用紙!AA69="","",入力用紙!AA69)</f>
        <v/>
      </c>
      <c r="J77" s="199" t="str">
        <f>IF(入力用紙!Z68="","",入力用紙!Z68)</f>
        <v/>
      </c>
      <c r="K77" s="199" t="str">
        <f>IF(入力用紙!AA68="","",入力用紙!AA68)</f>
        <v/>
      </c>
      <c r="L77" s="195" t="str">
        <f>IF(入力用紙!AB68="","",入力用紙!AB68)</f>
        <v/>
      </c>
      <c r="M77" s="195" t="str">
        <f>IF(入力用紙!AF68="","",入力用紙!AF68)</f>
        <v/>
      </c>
      <c r="N77" s="202" t="s">
        <v>10</v>
      </c>
      <c r="O77" s="195" t="str">
        <f>IF(入力用紙!AH68="","",入力用紙!AH68)</f>
        <v/>
      </c>
      <c r="P77" s="202" t="s">
        <v>13</v>
      </c>
      <c r="Q77" s="383"/>
      <c r="R77" s="384"/>
      <c r="S77" s="385"/>
    </row>
    <row r="78" spans="2:19" ht="30" customHeight="1" x14ac:dyDescent="0.25">
      <c r="B78" s="383" t="str">
        <f>IF(入力用紙!Y70="","",入力用紙!Y70)</f>
        <v/>
      </c>
      <c r="C78" s="385"/>
      <c r="D78" s="215" t="s">
        <v>13</v>
      </c>
      <c r="E78" s="195" t="str">
        <f>IF(入力用紙!AD70="","",入力用紙!AD70)</f>
        <v/>
      </c>
      <c r="F78" s="210" t="s">
        <v>54</v>
      </c>
      <c r="G78" s="429" t="str">
        <f>IF(入力用紙!Z71="","",入力用紙!Z71)</f>
        <v/>
      </c>
      <c r="H78" s="430"/>
      <c r="I78" s="190" t="str">
        <f>IF(入力用紙!AA71="","",入力用紙!AA71)</f>
        <v/>
      </c>
      <c r="J78" s="199" t="str">
        <f>IF(入力用紙!Z70="","",入力用紙!Z70)</f>
        <v/>
      </c>
      <c r="K78" s="199" t="str">
        <f>IF(入力用紙!AA70="","",入力用紙!AA70)</f>
        <v/>
      </c>
      <c r="L78" s="195" t="str">
        <f>IF(入力用紙!AB70="","",入力用紙!AB70)</f>
        <v/>
      </c>
      <c r="M78" s="195" t="str">
        <f>IF(入力用紙!AF70="","",入力用紙!AF70)</f>
        <v/>
      </c>
      <c r="N78" s="202" t="s">
        <v>10</v>
      </c>
      <c r="O78" s="195" t="str">
        <f>IF(入力用紙!AH70="","",入力用紙!AH70)</f>
        <v/>
      </c>
      <c r="P78" s="202" t="s">
        <v>13</v>
      </c>
      <c r="Q78" s="383"/>
      <c r="R78" s="384"/>
      <c r="S78" s="385"/>
    </row>
    <row r="79" spans="2:19" ht="18.75" customHeight="1" x14ac:dyDescent="0.15"/>
    <row r="80" spans="2:19" ht="18.75" customHeight="1" x14ac:dyDescent="0.15"/>
    <row r="81" spans="2:19" ht="15" customHeight="1" x14ac:dyDescent="0.15"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7"/>
    </row>
    <row r="82" spans="2:19" ht="15" customHeight="1" x14ac:dyDescent="0.15">
      <c r="B82" s="425" t="s">
        <v>18</v>
      </c>
      <c r="C82" s="402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6"/>
      <c r="O82" s="426"/>
      <c r="P82" s="426"/>
      <c r="Q82" s="426"/>
      <c r="R82" s="426"/>
      <c r="S82" s="427"/>
    </row>
    <row r="83" spans="2:19" ht="15" customHeight="1" x14ac:dyDescent="0.15">
      <c r="B83" s="189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5"/>
    </row>
    <row r="84" spans="2:19" ht="15" customHeight="1" x14ac:dyDescent="0.15">
      <c r="B84" s="189"/>
      <c r="D84" s="428" t="str">
        <f>RIGHT(B54,26)&amp;"長　様"</f>
        <v>第41回　高体連オホーツク支部新人女子柔道選手権大会長　様</v>
      </c>
      <c r="E84" s="428"/>
      <c r="F84" s="428"/>
      <c r="G84" s="428"/>
      <c r="H84" s="428"/>
      <c r="I84" s="428"/>
      <c r="J84" s="428"/>
      <c r="K84" s="428"/>
      <c r="L84" s="428"/>
      <c r="M84" s="428"/>
      <c r="S84" s="204"/>
    </row>
    <row r="85" spans="2:19" ht="15" customHeight="1" x14ac:dyDescent="0.15">
      <c r="B85" s="189"/>
      <c r="S85" s="204"/>
    </row>
    <row r="86" spans="2:19" ht="15" customHeight="1" x14ac:dyDescent="0.15">
      <c r="B86" s="189"/>
      <c r="F86" s="375" t="s">
        <v>14</v>
      </c>
      <c r="G86" s="375"/>
      <c r="H86" s="375"/>
      <c r="I86" s="375"/>
      <c r="J86" s="375"/>
      <c r="K86" s="375"/>
      <c r="L86" s="375"/>
      <c r="M86" s="375"/>
      <c r="N86" s="375"/>
      <c r="O86" s="375"/>
      <c r="P86" s="375"/>
      <c r="Q86" s="375"/>
      <c r="S86" s="204"/>
    </row>
    <row r="87" spans="2:19" ht="15" customHeight="1" x14ac:dyDescent="0.15">
      <c r="B87" s="189"/>
      <c r="S87" s="204"/>
    </row>
    <row r="88" spans="2:19" ht="15" customHeight="1" x14ac:dyDescent="0.15">
      <c r="B88" s="189"/>
      <c r="L88" s="396">
        <f ca="1">TODAY()</f>
        <v>45925</v>
      </c>
      <c r="M88" s="396"/>
      <c r="N88" s="396"/>
      <c r="O88" s="396"/>
      <c r="P88" s="396"/>
      <c r="Q88" s="216"/>
      <c r="R88" s="216"/>
      <c r="S88" s="204"/>
    </row>
    <row r="89" spans="2:19" ht="15" customHeight="1" x14ac:dyDescent="0.15">
      <c r="B89" s="189"/>
      <c r="J89" s="206"/>
      <c r="K89" s="206"/>
      <c r="L89" s="206"/>
      <c r="S89" s="204"/>
    </row>
    <row r="90" spans="2:19" ht="15" customHeight="1" x14ac:dyDescent="0.15">
      <c r="B90" s="189"/>
      <c r="M90" s="175" t="s">
        <v>15</v>
      </c>
      <c r="O90" s="423" t="e">
        <f>IF($F$11="","",VLOOKUP($F$11,学校番号!$A$2:$D$26,2))</f>
        <v>#N/A</v>
      </c>
      <c r="P90" s="423"/>
      <c r="Q90" s="423"/>
      <c r="R90" s="175" t="e">
        <f>IF($F$11="","",VLOOKUP($F$11,学校番号!$A$2:$D$26,3))</f>
        <v>#N/A</v>
      </c>
      <c r="S90" s="204"/>
    </row>
    <row r="91" spans="2:19" ht="15" customHeight="1" x14ac:dyDescent="0.15">
      <c r="B91" s="189"/>
      <c r="S91" s="204"/>
    </row>
    <row r="92" spans="2:19" ht="15" customHeight="1" x14ac:dyDescent="0.15">
      <c r="B92" s="189"/>
      <c r="M92" s="175" t="s">
        <v>16</v>
      </c>
      <c r="N92" s="424" t="str">
        <f>IF(入力用紙!C10="","",入力用紙!C10)</f>
        <v/>
      </c>
      <c r="O92" s="424"/>
      <c r="Q92" s="375" t="str">
        <f>IF(入力用紙!D10="","",入力用紙!D10)</f>
        <v/>
      </c>
      <c r="R92" s="375"/>
      <c r="S92" s="209" t="s">
        <v>17</v>
      </c>
    </row>
    <row r="93" spans="2:19" ht="15" customHeight="1" x14ac:dyDescent="0.15">
      <c r="B93" s="191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  <c r="S93" s="196"/>
    </row>
  </sheetData>
  <sheetProtection sheet="1"/>
  <mergeCells count="169">
    <mergeCell ref="N50:O50"/>
    <mergeCell ref="B52:S52"/>
    <mergeCell ref="L62:M62"/>
    <mergeCell ref="Q74:S74"/>
    <mergeCell ref="H60:I61"/>
    <mergeCell ref="G68:H68"/>
    <mergeCell ref="G69:H69"/>
    <mergeCell ref="G70:H70"/>
    <mergeCell ref="G71:H71"/>
    <mergeCell ref="G72:H72"/>
    <mergeCell ref="G73:H73"/>
    <mergeCell ref="G74:H74"/>
    <mergeCell ref="B72:C72"/>
    <mergeCell ref="B73:C73"/>
    <mergeCell ref="B74:C74"/>
    <mergeCell ref="B65:D65"/>
    <mergeCell ref="E65:G65"/>
    <mergeCell ref="I65:J65"/>
    <mergeCell ref="L65:N65"/>
    <mergeCell ref="P65:S65"/>
    <mergeCell ref="L67:L68"/>
    <mergeCell ref="P67:P68"/>
    <mergeCell ref="Q22:S22"/>
    <mergeCell ref="Q23:S23"/>
    <mergeCell ref="Q24:S24"/>
    <mergeCell ref="Q25:S25"/>
    <mergeCell ref="Q26:S26"/>
    <mergeCell ref="Q31:S31"/>
    <mergeCell ref="Q28:S28"/>
    <mergeCell ref="Q70:S70"/>
    <mergeCell ref="Q71:S71"/>
    <mergeCell ref="E9:G10"/>
    <mergeCell ref="B11:E12"/>
    <mergeCell ref="J9:J12"/>
    <mergeCell ref="N11:R11"/>
    <mergeCell ref="N12:R12"/>
    <mergeCell ref="H9:I10"/>
    <mergeCell ref="B26:C26"/>
    <mergeCell ref="B27:C27"/>
    <mergeCell ref="Q27:S27"/>
    <mergeCell ref="B19:C19"/>
    <mergeCell ref="B20:C20"/>
    <mergeCell ref="B21:C21"/>
    <mergeCell ref="B22:C22"/>
    <mergeCell ref="B25:C25"/>
    <mergeCell ref="B23:C23"/>
    <mergeCell ref="G17:H17"/>
    <mergeCell ref="G18:H18"/>
    <mergeCell ref="G19:H19"/>
    <mergeCell ref="G20:H20"/>
    <mergeCell ref="G21:H21"/>
    <mergeCell ref="G22:H22"/>
    <mergeCell ref="G23:H23"/>
    <mergeCell ref="B9:D10"/>
    <mergeCell ref="L9:O9"/>
    <mergeCell ref="G36:H36"/>
    <mergeCell ref="G37:H37"/>
    <mergeCell ref="G32:H32"/>
    <mergeCell ref="G33:H33"/>
    <mergeCell ref="G34:H34"/>
    <mergeCell ref="J67:K67"/>
    <mergeCell ref="B55:S55"/>
    <mergeCell ref="Q67:S68"/>
    <mergeCell ref="F11:I12"/>
    <mergeCell ref="L11:M11"/>
    <mergeCell ref="L12:M12"/>
    <mergeCell ref="B24:C24"/>
    <mergeCell ref="L63:M63"/>
    <mergeCell ref="O48:Q48"/>
    <mergeCell ref="I14:J14"/>
    <mergeCell ref="L46:P46"/>
    <mergeCell ref="E14:G14"/>
    <mergeCell ref="F44:Q44"/>
    <mergeCell ref="B40:S40"/>
    <mergeCell ref="Q50:R50"/>
    <mergeCell ref="G24:H24"/>
    <mergeCell ref="L14:N14"/>
    <mergeCell ref="B18:C18"/>
    <mergeCell ref="Q21:S21"/>
    <mergeCell ref="G25:H25"/>
    <mergeCell ref="G26:H26"/>
    <mergeCell ref="G27:H27"/>
    <mergeCell ref="G28:H28"/>
    <mergeCell ref="G29:H29"/>
    <mergeCell ref="G30:H30"/>
    <mergeCell ref="G31:H31"/>
    <mergeCell ref="B69:C69"/>
    <mergeCell ref="Q32:S32"/>
    <mergeCell ref="Q33:S33"/>
    <mergeCell ref="Q34:S34"/>
    <mergeCell ref="Q35:S35"/>
    <mergeCell ref="D42:M42"/>
    <mergeCell ref="B67:D68"/>
    <mergeCell ref="B58:S58"/>
    <mergeCell ref="Q69:S69"/>
    <mergeCell ref="Q37:S37"/>
    <mergeCell ref="L60:O60"/>
    <mergeCell ref="N62:R62"/>
    <mergeCell ref="N63:R63"/>
    <mergeCell ref="Q36:S36"/>
    <mergeCell ref="B62:E63"/>
    <mergeCell ref="F62:I63"/>
    <mergeCell ref="G35:H35"/>
    <mergeCell ref="B60:D61"/>
    <mergeCell ref="J60:J63"/>
    <mergeCell ref="B1:S1"/>
    <mergeCell ref="B4:S4"/>
    <mergeCell ref="N16:N17"/>
    <mergeCell ref="O16:O17"/>
    <mergeCell ref="B16:D17"/>
    <mergeCell ref="G16:I16"/>
    <mergeCell ref="B7:S7"/>
    <mergeCell ref="B3:S3"/>
    <mergeCell ref="E16:F17"/>
    <mergeCell ref="L16:L17"/>
    <mergeCell ref="P16:P17"/>
    <mergeCell ref="J16:K16"/>
    <mergeCell ref="Q20:S20"/>
    <mergeCell ref="B14:D14"/>
    <mergeCell ref="Q16:S17"/>
    <mergeCell ref="Q18:S18"/>
    <mergeCell ref="Q19:S19"/>
    <mergeCell ref="M16:M17"/>
    <mergeCell ref="B2:S2"/>
    <mergeCell ref="B53:S53"/>
    <mergeCell ref="Q29:S29"/>
    <mergeCell ref="B28:C28"/>
    <mergeCell ref="O90:Q90"/>
    <mergeCell ref="N92:O92"/>
    <mergeCell ref="B82:S82"/>
    <mergeCell ref="D84:M84"/>
    <mergeCell ref="Q78:S78"/>
    <mergeCell ref="B75:C75"/>
    <mergeCell ref="Q77:S77"/>
    <mergeCell ref="L88:P88"/>
    <mergeCell ref="Q92:R92"/>
    <mergeCell ref="Q76:S76"/>
    <mergeCell ref="B76:C76"/>
    <mergeCell ref="B77:C77"/>
    <mergeCell ref="B78:C78"/>
    <mergeCell ref="Q75:S75"/>
    <mergeCell ref="G75:H75"/>
    <mergeCell ref="G76:H76"/>
    <mergeCell ref="G77:H77"/>
    <mergeCell ref="G78:H78"/>
    <mergeCell ref="L10:S10"/>
    <mergeCell ref="L61:S61"/>
    <mergeCell ref="F86:Q86"/>
    <mergeCell ref="Q72:S72"/>
    <mergeCell ref="Q73:S73"/>
    <mergeCell ref="B32:C32"/>
    <mergeCell ref="B33:C33"/>
    <mergeCell ref="B29:C29"/>
    <mergeCell ref="B30:C30"/>
    <mergeCell ref="B31:C31"/>
    <mergeCell ref="N67:N68"/>
    <mergeCell ref="O67:O68"/>
    <mergeCell ref="B34:C34"/>
    <mergeCell ref="B35:C35"/>
    <mergeCell ref="B36:C36"/>
    <mergeCell ref="B37:C37"/>
    <mergeCell ref="B54:S54"/>
    <mergeCell ref="Q30:S30"/>
    <mergeCell ref="B70:C70"/>
    <mergeCell ref="B71:C71"/>
    <mergeCell ref="E67:F68"/>
    <mergeCell ref="G67:I67"/>
    <mergeCell ref="E60:G61"/>
    <mergeCell ref="M67:M68"/>
  </mergeCells>
  <phoneticPr fontId="2"/>
  <pageMargins left="0.78740157480314965" right="0" top="0.78740157480314965" bottom="0.78740157480314965" header="0" footer="0"/>
  <pageSetup paperSize="9" scale="79" orientation="portrait" r:id="rId1"/>
  <headerFooter alignWithMargins="0"/>
  <rowBreaks count="1" manualBreakCount="1">
    <brk id="51" min="1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A1:M2"/>
  <sheetViews>
    <sheetView topLeftCell="D1" zoomScale="55" zoomScaleNormal="55" workbookViewId="0">
      <selection activeCell="H22" sqref="H22"/>
    </sheetView>
  </sheetViews>
  <sheetFormatPr defaultColWidth="9" defaultRowHeight="13.5" x14ac:dyDescent="0.15"/>
  <cols>
    <col min="1" max="13" width="26" style="1" customWidth="1"/>
    <col min="14" max="16384" width="9" style="1"/>
  </cols>
  <sheetData>
    <row r="1" spans="1:13" ht="14.25" customHeight="1" x14ac:dyDescent="0.15">
      <c r="A1" s="436" t="str">
        <f>入力用紙!$J$8</f>
        <v/>
      </c>
      <c r="B1" s="2" t="str">
        <f>入力用紙!$J$8</f>
        <v/>
      </c>
      <c r="C1" s="2" t="str">
        <f>入力用紙!$J$8</f>
        <v/>
      </c>
      <c r="D1" s="2" t="str">
        <f>入力用紙!$J$8</f>
        <v/>
      </c>
      <c r="E1" s="2" t="str">
        <f>入力用紙!$J$8</f>
        <v/>
      </c>
      <c r="F1" s="2" t="str">
        <f>入力用紙!$J$8</f>
        <v/>
      </c>
      <c r="G1" s="2" t="str">
        <f>入力用紙!$J$8</f>
        <v/>
      </c>
      <c r="H1" s="2" t="str">
        <f>入力用紙!$J$8</f>
        <v/>
      </c>
      <c r="I1" s="436" t="str">
        <f>入力用紙!$J$8</f>
        <v/>
      </c>
      <c r="J1" s="2" t="str">
        <f>入力用紙!$J$8</f>
        <v/>
      </c>
      <c r="K1" s="2" t="str">
        <f>入力用紙!$J$8</f>
        <v/>
      </c>
      <c r="L1" s="2" t="str">
        <f>入力用紙!$J$8</f>
        <v/>
      </c>
      <c r="M1" s="2" t="str">
        <f>入力用紙!$J$8</f>
        <v/>
      </c>
    </row>
    <row r="2" spans="1:13" ht="206.25" customHeight="1" x14ac:dyDescent="0.15">
      <c r="A2" s="437"/>
      <c r="B2" s="3" t="str">
        <f>IF(入力用紙!C17="","",入力用紙!C17)</f>
        <v/>
      </c>
      <c r="C2" s="3" t="str">
        <f>IF(入力用紙!C19="","",入力用紙!C19)</f>
        <v/>
      </c>
      <c r="D2" s="3" t="str">
        <f>IF(入力用紙!C21="","",入力用紙!C21)</f>
        <v/>
      </c>
      <c r="E2" s="3" t="str">
        <f>IF(入力用紙!C23="","",入力用紙!C23)</f>
        <v/>
      </c>
      <c r="F2" s="3" t="str">
        <f>IF(入力用紙!C25="","",入力用紙!C25)</f>
        <v/>
      </c>
      <c r="G2" s="3" t="str">
        <f>IF(入力用紙!C27="","",入力用紙!C27)</f>
        <v/>
      </c>
      <c r="H2" s="3" t="e">
        <f>IF(入力用紙!#REF!="","",入力用紙!#REF!)</f>
        <v>#REF!</v>
      </c>
      <c r="I2" s="437"/>
      <c r="J2" s="3" t="str">
        <f>IF(入力用紙!Z17="","",入力用紙!Z17)</f>
        <v/>
      </c>
      <c r="K2" s="3" t="str">
        <f>IF(入力用紙!Z19="","",入力用紙!Z19)</f>
        <v/>
      </c>
      <c r="L2" s="3" t="str">
        <f>IF(入力用紙!Z21="","",入力用紙!Z21)</f>
        <v/>
      </c>
      <c r="M2" s="3" t="str">
        <f>IF(入力用紙!Z23="","",入力用紙!Z23)</f>
        <v/>
      </c>
    </row>
  </sheetData>
  <sheetProtection sheet="1"/>
  <mergeCells count="2">
    <mergeCell ref="A1:A2"/>
    <mergeCell ref="I1:I2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T84"/>
  <sheetViews>
    <sheetView zoomScaleNormal="100" workbookViewId="0">
      <selection activeCell="F26" sqref="F26"/>
    </sheetView>
  </sheetViews>
  <sheetFormatPr defaultColWidth="11.75" defaultRowHeight="13.5" x14ac:dyDescent="0.15"/>
  <cols>
    <col min="1" max="1" width="11.75" customWidth="1"/>
    <col min="2" max="2" width="12.5" customWidth="1"/>
    <col min="3" max="4" width="11.75" customWidth="1"/>
    <col min="5" max="5" width="12.5" customWidth="1"/>
    <col min="6" max="7" width="11.75" customWidth="1"/>
    <col min="8" max="8" width="12.5" customWidth="1"/>
    <col min="9" max="10" width="11.75" customWidth="1"/>
    <col min="11" max="11" width="12.5" customWidth="1"/>
    <col min="12" max="13" width="11.75" customWidth="1"/>
    <col min="14" max="14" width="12.5" customWidth="1"/>
    <col min="15" max="16" width="11.75" customWidth="1"/>
    <col min="17" max="17" width="12.5" customWidth="1"/>
  </cols>
  <sheetData>
    <row r="1" spans="1:20" s="4" customFormat="1" ht="11.25" x14ac:dyDescent="0.15">
      <c r="A1" s="9" t="str">
        <f>IF(入力用紙!B52="","",入力用紙!B52)</f>
        <v/>
      </c>
      <c r="B1" s="9" t="str">
        <f>IF(入力用紙!B54="","",入力用紙!B54)</f>
        <v/>
      </c>
      <c r="C1" s="9" t="str">
        <f>IF(入力用紙!B56="","",入力用紙!B56)</f>
        <v/>
      </c>
      <c r="D1" s="9" t="str">
        <f>IF(入力用紙!B58="","",入力用紙!B58)</f>
        <v/>
      </c>
      <c r="E1" s="9" t="str">
        <f>IF(入力用紙!B60="","",入力用紙!B60)</f>
        <v/>
      </c>
      <c r="F1" s="9" t="str">
        <f>IF(入力用紙!B62="","",入力用紙!B62)</f>
        <v/>
      </c>
      <c r="G1" s="9" t="str">
        <f>IF(入力用紙!B64="","",入力用紙!B64)</f>
        <v/>
      </c>
      <c r="H1" s="9" t="str">
        <f>IF(入力用紙!B66="","",入力用紙!B66)</f>
        <v/>
      </c>
      <c r="I1" s="9" t="str">
        <f>IF(入力用紙!B68="","",入力用紙!B68)</f>
        <v/>
      </c>
      <c r="J1" s="9" t="str">
        <f>IF(入力用紙!B70="","",入力用紙!B70)</f>
        <v/>
      </c>
      <c r="K1" s="9" t="str">
        <f>IF(入力用紙!B72="","",入力用紙!B72)</f>
        <v/>
      </c>
      <c r="L1" s="9" t="str">
        <f>IF(入力用紙!B74="","",入力用紙!B74)</f>
        <v/>
      </c>
      <c r="M1" s="9" t="str">
        <f>IF(入力用紙!B76="","",入力用紙!B76)</f>
        <v/>
      </c>
      <c r="N1" s="9" t="str">
        <f>IF(入力用紙!B78="","",入力用紙!B78)</f>
        <v/>
      </c>
      <c r="O1" s="9" t="str">
        <f>IF(入力用紙!B80="","",入力用紙!B80)</f>
        <v/>
      </c>
      <c r="P1" s="9" t="str">
        <f>IF(入力用紙!B82="","",入力用紙!B82)</f>
        <v/>
      </c>
      <c r="Q1" s="9" t="str">
        <f>IF(入力用紙!B84="","",入力用紙!B84)</f>
        <v/>
      </c>
      <c r="R1" s="9" t="str">
        <f>IF(入力用紙!B86="","",入力用紙!B86)</f>
        <v/>
      </c>
      <c r="S1" s="9" t="str">
        <f>IF(入力用紙!B88="","",入力用紙!B88)</f>
        <v/>
      </c>
      <c r="T1" s="9" t="str">
        <f>IF(入力用紙!B90="","",入力用紙!B90)</f>
        <v/>
      </c>
    </row>
    <row r="2" spans="1:20" s="11" customFormat="1" ht="126" customHeight="1" x14ac:dyDescent="0.15">
      <c r="A2" s="10" t="str">
        <f>IF(入力用紙!C53="","",入力用紙!C53)</f>
        <v/>
      </c>
      <c r="B2" s="10" t="str">
        <f>IF(入力用紙!C55="","",入力用紙!C55)</f>
        <v/>
      </c>
      <c r="C2" s="10" t="str">
        <f>IF(入力用紙!C57="","",入力用紙!C57)</f>
        <v/>
      </c>
      <c r="D2" s="10" t="str">
        <f>IF(入力用紙!C59="","",入力用紙!C59)</f>
        <v/>
      </c>
      <c r="E2" s="10" t="str">
        <f>IF(入力用紙!C61="","",入力用紙!C61)</f>
        <v/>
      </c>
      <c r="F2" s="10" t="str">
        <f>IF(入力用紙!C63="","",入力用紙!C63)</f>
        <v/>
      </c>
      <c r="G2" s="10" t="str">
        <f>IF(入力用紙!C65="","",入力用紙!C65)</f>
        <v/>
      </c>
      <c r="H2" s="10" t="str">
        <f>IF(入力用紙!C67="","",入力用紙!C67)</f>
        <v/>
      </c>
      <c r="I2" s="10" t="str">
        <f>IF(入力用紙!C69="","",入力用紙!C69)</f>
        <v/>
      </c>
      <c r="J2" s="10" t="str">
        <f>IF(入力用紙!C71="","",入力用紙!C71)</f>
        <v/>
      </c>
      <c r="K2" s="10" t="str">
        <f>IF(入力用紙!C73="","",入力用紙!C73)</f>
        <v/>
      </c>
      <c r="L2" s="10" t="str">
        <f>IF(入力用紙!C75="","",入力用紙!C75)</f>
        <v/>
      </c>
      <c r="M2" s="10" t="str">
        <f>IF(入力用紙!C77="","",入力用紙!C77)</f>
        <v/>
      </c>
      <c r="N2" s="10" t="str">
        <f>IF(入力用紙!C79="","",入力用紙!C79)</f>
        <v/>
      </c>
      <c r="O2" s="10" t="str">
        <f>IF(入力用紙!C81="","",入力用紙!C81)</f>
        <v/>
      </c>
      <c r="P2" s="10" t="str">
        <f>IF(入力用紙!C83="","",入力用紙!C83)</f>
        <v/>
      </c>
      <c r="Q2" s="10" t="str">
        <f>IF(入力用紙!C85="","",入力用紙!C85)</f>
        <v/>
      </c>
      <c r="R2" s="10" t="str">
        <f>IF(入力用紙!C87="","",入力用紙!C87)</f>
        <v/>
      </c>
      <c r="S2" s="10" t="str">
        <f>IF(入力用紙!C89="","",入力用紙!C89)</f>
        <v/>
      </c>
      <c r="T2" s="10" t="str">
        <f>IF(入力用紙!C91="","",入力用紙!C91)</f>
        <v/>
      </c>
    </row>
    <row r="3" spans="1:20" s="6" customFormat="1" ht="15" customHeight="1" x14ac:dyDescent="0.15">
      <c r="A3" s="12" t="str">
        <f>入力用紙!$J$8</f>
        <v/>
      </c>
      <c r="B3" s="12" t="str">
        <f>入力用紙!$J$8</f>
        <v/>
      </c>
      <c r="C3" s="12" t="str">
        <f>入力用紙!$J$8</f>
        <v/>
      </c>
      <c r="D3" s="12" t="str">
        <f>入力用紙!$J$8</f>
        <v/>
      </c>
      <c r="E3" s="12" t="str">
        <f>入力用紙!$J$8</f>
        <v/>
      </c>
      <c r="F3" s="12" t="str">
        <f>入力用紙!$J$8</f>
        <v/>
      </c>
      <c r="G3" s="12" t="str">
        <f>入力用紙!$J$8</f>
        <v/>
      </c>
      <c r="H3" s="12" t="str">
        <f>入力用紙!$J$8</f>
        <v/>
      </c>
      <c r="I3" s="12" t="str">
        <f>入力用紙!$J$8</f>
        <v/>
      </c>
      <c r="J3" s="12" t="str">
        <f>入力用紙!$J$8</f>
        <v/>
      </c>
      <c r="K3" s="8" t="str">
        <f>入力用紙!$J$8</f>
        <v/>
      </c>
      <c r="L3" s="8" t="str">
        <f>入力用紙!$J$8</f>
        <v/>
      </c>
      <c r="M3" s="8" t="str">
        <f>入力用紙!$J$8</f>
        <v/>
      </c>
      <c r="N3" s="8" t="str">
        <f>入力用紙!$J$8</f>
        <v/>
      </c>
      <c r="O3" s="8" t="str">
        <f>入力用紙!$J$8</f>
        <v/>
      </c>
      <c r="P3" s="8" t="str">
        <f>入力用紙!$J$8</f>
        <v/>
      </c>
      <c r="Q3" s="8" t="str">
        <f>入力用紙!$J$8</f>
        <v/>
      </c>
      <c r="R3" s="8" t="str">
        <f>入力用紙!$J$8</f>
        <v/>
      </c>
      <c r="S3" s="8" t="str">
        <f>入力用紙!$J$8</f>
        <v/>
      </c>
      <c r="T3" s="8" t="str">
        <f>入力用紙!$J$8</f>
        <v/>
      </c>
    </row>
    <row r="4" spans="1:20" s="4" customFormat="1" ht="11.25" x14ac:dyDescent="0.15">
      <c r="A4" s="9" t="str">
        <f>IF(入力用紙!Y52="","",入力用紙!Y52)</f>
        <v/>
      </c>
      <c r="B4" s="9" t="str">
        <f>IF(入力用紙!Y54="","",入力用紙!Y54)</f>
        <v/>
      </c>
      <c r="C4" s="9" t="str">
        <f>IF(入力用紙!Y56="","",入力用紙!Y56)</f>
        <v/>
      </c>
      <c r="D4" s="9" t="str">
        <f>IF(入力用紙!Y58="","",入力用紙!Y58)</f>
        <v/>
      </c>
      <c r="E4" s="9" t="str">
        <f>IF(入力用紙!Y60="","",入力用紙!Y60)</f>
        <v/>
      </c>
      <c r="F4" s="9" t="str">
        <f>IF(入力用紙!Y62="","",入力用紙!Y62)</f>
        <v/>
      </c>
      <c r="G4" s="9" t="str">
        <f>IF(入力用紙!Y64="","",入力用紙!Y64)</f>
        <v/>
      </c>
      <c r="H4" s="9" t="str">
        <f>IF(入力用紙!Y66="","",入力用紙!Y66)</f>
        <v/>
      </c>
      <c r="I4" s="9" t="str">
        <f>IF(入力用紙!Y68="","",入力用紙!Y68)</f>
        <v/>
      </c>
      <c r="J4" s="9" t="str">
        <f>IF(入力用紙!Y70="","",入力用紙!Y70)</f>
        <v/>
      </c>
    </row>
    <row r="5" spans="1:20" s="5" customFormat="1" ht="126" customHeight="1" x14ac:dyDescent="0.15">
      <c r="A5" s="10" t="str">
        <f>IF(入力用紙!Z53="","",入力用紙!Z53)</f>
        <v/>
      </c>
      <c r="B5" s="10" t="str">
        <f>IF(入力用紙!Z55="","",入力用紙!Z55)</f>
        <v/>
      </c>
      <c r="C5" s="10" t="str">
        <f>IF(入力用紙!Z57="","",入力用紙!Z57)</f>
        <v/>
      </c>
      <c r="D5" s="10" t="str">
        <f>IF(入力用紙!Z59="","",入力用紙!Z59)</f>
        <v/>
      </c>
      <c r="E5" s="10" t="str">
        <f>IF(入力用紙!Z61="","",入力用紙!Z61)</f>
        <v/>
      </c>
      <c r="F5" s="10" t="str">
        <f>IF(入力用紙!Z63="","",入力用紙!Z63)</f>
        <v/>
      </c>
      <c r="G5" s="10" t="str">
        <f>IF(入力用紙!Z65="","",入力用紙!Z65)</f>
        <v/>
      </c>
      <c r="H5" s="10" t="str">
        <f>IF(入力用紙!Z67="","",入力用紙!Z67)</f>
        <v/>
      </c>
      <c r="I5" s="10" t="str">
        <f>IF(入力用紙!Z69="","",入力用紙!Z69)</f>
        <v/>
      </c>
      <c r="J5" s="10" t="str">
        <f>IF(入力用紙!Z71="","",入力用紙!Z71)</f>
        <v/>
      </c>
    </row>
    <row r="6" spans="1:20" s="6" customFormat="1" ht="15" customHeight="1" x14ac:dyDescent="0.15">
      <c r="A6" s="8" t="str">
        <f>入力用紙!$J$8</f>
        <v/>
      </c>
      <c r="B6" s="8" t="str">
        <f>入力用紙!$J$8</f>
        <v/>
      </c>
      <c r="C6" s="8" t="str">
        <f>入力用紙!$J$8</f>
        <v/>
      </c>
      <c r="D6" s="8" t="str">
        <f>入力用紙!$J$8</f>
        <v/>
      </c>
      <c r="E6" s="8" t="str">
        <f>入力用紙!$J$8</f>
        <v/>
      </c>
      <c r="F6" s="8" t="str">
        <f>入力用紙!$J$8</f>
        <v/>
      </c>
      <c r="G6" s="8" t="str">
        <f>入力用紙!$J$8</f>
        <v/>
      </c>
      <c r="H6" s="8" t="str">
        <f>入力用紙!$J$8</f>
        <v/>
      </c>
      <c r="I6" s="8" t="str">
        <f>入力用紙!$J$8</f>
        <v/>
      </c>
      <c r="J6" s="8" t="str">
        <f>入力用紙!$J$8</f>
        <v/>
      </c>
    </row>
    <row r="14" spans="1:20" x14ac:dyDescent="0.15">
      <c r="H14" s="7"/>
      <c r="I14" s="7"/>
    </row>
    <row r="15" spans="1:20" x14ac:dyDescent="0.15">
      <c r="H15" s="7"/>
      <c r="I15" s="7"/>
      <c r="J15" s="7"/>
      <c r="K15" s="7"/>
    </row>
    <row r="28" spans="1:5" x14ac:dyDescent="0.15">
      <c r="A28" t="str">
        <f>IF(入力用紙!B108="","",入力用紙!B108)</f>
        <v/>
      </c>
      <c r="B28" t="str">
        <f>IF(入力用紙!C108="","",入力用紙!C108)</f>
        <v/>
      </c>
    </row>
    <row r="29" spans="1:5" x14ac:dyDescent="0.15">
      <c r="A29" t="str">
        <f>IF(入力用紙!B109="","",入力用紙!B109)</f>
        <v/>
      </c>
      <c r="B29" t="str">
        <f>IF(入力用紙!C109="","",入力用紙!C109)</f>
        <v/>
      </c>
    </row>
    <row r="30" spans="1:5" x14ac:dyDescent="0.15">
      <c r="A30" t="str">
        <f>IF(入力用紙!B110="","",入力用紙!B110)</f>
        <v/>
      </c>
      <c r="B30" t="str">
        <f>IF(入力用紙!C110="","",入力用紙!C110)</f>
        <v/>
      </c>
      <c r="D30" t="str">
        <f>IF(入力用紙!Y80="","",入力用紙!Y80)</f>
        <v/>
      </c>
      <c r="E30" t="str">
        <f>IF(入力用紙!Z80="","",入力用紙!Z80)</f>
        <v/>
      </c>
    </row>
    <row r="31" spans="1:5" x14ac:dyDescent="0.15">
      <c r="A31" t="str">
        <f>IF(入力用紙!B111="","",入力用紙!B111)</f>
        <v/>
      </c>
      <c r="B31" t="str">
        <f>IF(入力用紙!C111="","",入力用紙!C111)</f>
        <v/>
      </c>
      <c r="D31" t="str">
        <f>IF(入力用紙!Y81="","",入力用紙!Y81)</f>
        <v/>
      </c>
      <c r="E31" t="str">
        <f>IF(入力用紙!Z81="","",入力用紙!Z81)</f>
        <v/>
      </c>
    </row>
    <row r="32" spans="1:5" x14ac:dyDescent="0.15">
      <c r="A32" t="str">
        <f>IF(入力用紙!B112="","",入力用紙!B112)</f>
        <v/>
      </c>
      <c r="B32" t="str">
        <f>IF(入力用紙!C112="","",入力用紙!C112)</f>
        <v/>
      </c>
    </row>
    <row r="33" spans="1:2" x14ac:dyDescent="0.15">
      <c r="A33" t="str">
        <f>IF(入力用紙!B113="","",入力用紙!B113)</f>
        <v/>
      </c>
      <c r="B33" t="str">
        <f>IF(入力用紙!C113="","",入力用紙!C113)</f>
        <v/>
      </c>
    </row>
    <row r="34" spans="1:2" x14ac:dyDescent="0.15">
      <c r="A34" t="str">
        <f>IF(入力用紙!B114="","",入力用紙!B114)</f>
        <v/>
      </c>
      <c r="B34" t="str">
        <f>IF(入力用紙!C114="","",入力用紙!C114)</f>
        <v/>
      </c>
    </row>
    <row r="35" spans="1:2" x14ac:dyDescent="0.15">
      <c r="A35" t="str">
        <f>IF(入力用紙!B115="","",入力用紙!B115)</f>
        <v/>
      </c>
      <c r="B35" t="str">
        <f>IF(入力用紙!C115="","",入力用紙!C115)</f>
        <v/>
      </c>
    </row>
    <row r="36" spans="1:2" x14ac:dyDescent="0.15">
      <c r="A36" t="str">
        <f>IF(入力用紙!B116="","",入力用紙!B116)</f>
        <v/>
      </c>
      <c r="B36" t="str">
        <f>IF(入力用紙!C116="","",入力用紙!C116)</f>
        <v/>
      </c>
    </row>
    <row r="37" spans="1:2" x14ac:dyDescent="0.15">
      <c r="A37" t="str">
        <f>IF(入力用紙!B117="","",入力用紙!B117)</f>
        <v/>
      </c>
      <c r="B37" t="str">
        <f>IF(入力用紙!C117="","",入力用紙!C117)</f>
        <v/>
      </c>
    </row>
    <row r="38" spans="1:2" x14ac:dyDescent="0.15">
      <c r="A38" t="str">
        <f>IF(入力用紙!B118="","",入力用紙!B118)</f>
        <v/>
      </c>
      <c r="B38" t="str">
        <f>IF(入力用紙!C118="","",入力用紙!C118)</f>
        <v/>
      </c>
    </row>
    <row r="39" spans="1:2" x14ac:dyDescent="0.15">
      <c r="A39" t="str">
        <f>IF(入力用紙!B119="","",入力用紙!B119)</f>
        <v/>
      </c>
      <c r="B39" t="str">
        <f>IF(入力用紙!C119="","",入力用紙!C119)</f>
        <v/>
      </c>
    </row>
    <row r="40" spans="1:2" x14ac:dyDescent="0.15">
      <c r="A40" t="str">
        <f>IF(入力用紙!B120="","",入力用紙!B120)</f>
        <v/>
      </c>
      <c r="B40" t="str">
        <f>IF(入力用紙!C120="","",入力用紙!C120)</f>
        <v/>
      </c>
    </row>
    <row r="41" spans="1:2" x14ac:dyDescent="0.15">
      <c r="A41" t="str">
        <f>IF(入力用紙!B121="","",入力用紙!B121)</f>
        <v/>
      </c>
      <c r="B41" t="str">
        <f>IF(入力用紙!C121="","",入力用紙!C121)</f>
        <v/>
      </c>
    </row>
    <row r="42" spans="1:2" x14ac:dyDescent="0.15">
      <c r="A42" t="str">
        <f>IF(入力用紙!B122="","",入力用紙!B122)</f>
        <v/>
      </c>
      <c r="B42" t="str">
        <f>IF(入力用紙!C122="","",入力用紙!C122)</f>
        <v/>
      </c>
    </row>
    <row r="43" spans="1:2" x14ac:dyDescent="0.15">
      <c r="A43" t="str">
        <f>IF(入力用紙!B123="","",入力用紙!B123)</f>
        <v/>
      </c>
      <c r="B43" t="str">
        <f>IF(入力用紙!C123="","",入力用紙!C123)</f>
        <v/>
      </c>
    </row>
    <row r="44" spans="1:2" x14ac:dyDescent="0.15">
      <c r="A44" t="str">
        <f>IF(入力用紙!B124="","",入力用紙!B124)</f>
        <v/>
      </c>
      <c r="B44" t="str">
        <f>IF(入力用紙!C124="","",入力用紙!C124)</f>
        <v/>
      </c>
    </row>
    <row r="45" spans="1:2" x14ac:dyDescent="0.15">
      <c r="A45" t="str">
        <f>IF(入力用紙!B125="","",入力用紙!B125)</f>
        <v/>
      </c>
      <c r="B45" t="str">
        <f>IF(入力用紙!C125="","",入力用紙!C125)</f>
        <v/>
      </c>
    </row>
    <row r="46" spans="1:2" x14ac:dyDescent="0.15">
      <c r="A46" t="str">
        <f>IF(入力用紙!B126="","",入力用紙!B126)</f>
        <v/>
      </c>
      <c r="B46" t="str">
        <f>IF(入力用紙!C126="","",入力用紙!C126)</f>
        <v/>
      </c>
    </row>
    <row r="47" spans="1:2" x14ac:dyDescent="0.15">
      <c r="A47" t="str">
        <f>IF(入力用紙!B127="","",入力用紙!B127)</f>
        <v/>
      </c>
      <c r="B47" t="str">
        <f>IF(入力用紙!C127="","",入力用紙!C127)</f>
        <v/>
      </c>
    </row>
    <row r="48" spans="1:2" x14ac:dyDescent="0.15">
      <c r="A48" t="str">
        <f>IF(入力用紙!B128="","",入力用紙!B128)</f>
        <v/>
      </c>
      <c r="B48" t="str">
        <f>IF(入力用紙!C128="","",入力用紙!C128)</f>
        <v/>
      </c>
    </row>
    <row r="49" spans="1:2" x14ac:dyDescent="0.15">
      <c r="A49" t="str">
        <f>IF(入力用紙!B129="","",入力用紙!B129)</f>
        <v/>
      </c>
      <c r="B49" t="str">
        <f>IF(入力用紙!C129="","",入力用紙!C129)</f>
        <v/>
      </c>
    </row>
    <row r="50" spans="1:2" x14ac:dyDescent="0.15">
      <c r="A50" t="str">
        <f>IF(入力用紙!B130="","",入力用紙!B130)</f>
        <v/>
      </c>
      <c r="B50" t="str">
        <f>IF(入力用紙!C130="","",入力用紙!C130)</f>
        <v/>
      </c>
    </row>
    <row r="51" spans="1:2" x14ac:dyDescent="0.15">
      <c r="A51" t="str">
        <f>IF(入力用紙!B131="","",入力用紙!B131)</f>
        <v/>
      </c>
      <c r="B51" t="str">
        <f>IF(入力用紙!C131="","",入力用紙!C131)</f>
        <v/>
      </c>
    </row>
    <row r="52" spans="1:2" x14ac:dyDescent="0.15">
      <c r="A52" t="str">
        <f>IF(入力用紙!B132="","",入力用紙!B132)</f>
        <v/>
      </c>
      <c r="B52" t="str">
        <f>IF(入力用紙!C132="","",入力用紙!C132)</f>
        <v/>
      </c>
    </row>
    <row r="53" spans="1:2" x14ac:dyDescent="0.15">
      <c r="A53" t="str">
        <f>IF(入力用紙!B133="","",入力用紙!B133)</f>
        <v/>
      </c>
      <c r="B53" t="str">
        <f>IF(入力用紙!C133="","",入力用紙!C133)</f>
        <v/>
      </c>
    </row>
    <row r="54" spans="1:2" x14ac:dyDescent="0.15">
      <c r="A54" t="str">
        <f>IF(入力用紙!B134="","",入力用紙!B134)</f>
        <v/>
      </c>
      <c r="B54" t="str">
        <f>IF(入力用紙!C134="","",入力用紙!C134)</f>
        <v/>
      </c>
    </row>
    <row r="55" spans="1:2" x14ac:dyDescent="0.15">
      <c r="A55" t="str">
        <f>IF(入力用紙!B135="","",入力用紙!B135)</f>
        <v/>
      </c>
      <c r="B55" t="str">
        <f>IF(入力用紙!C135="","",入力用紙!C135)</f>
        <v/>
      </c>
    </row>
    <row r="56" spans="1:2" x14ac:dyDescent="0.15">
      <c r="A56" t="str">
        <f>IF(入力用紙!B136="","",入力用紙!B136)</f>
        <v/>
      </c>
      <c r="B56" t="str">
        <f>IF(入力用紙!C136="","",入力用紙!C136)</f>
        <v/>
      </c>
    </row>
    <row r="57" spans="1:2" x14ac:dyDescent="0.15">
      <c r="A57" t="str">
        <f>IF(入力用紙!B137="","",入力用紙!B137)</f>
        <v/>
      </c>
      <c r="B57" t="str">
        <f>IF(入力用紙!C137="","",入力用紙!C137)</f>
        <v/>
      </c>
    </row>
    <row r="58" spans="1:2" x14ac:dyDescent="0.15">
      <c r="A58" t="str">
        <f>IF(入力用紙!B138="","",入力用紙!B138)</f>
        <v/>
      </c>
      <c r="B58" t="str">
        <f>IF(入力用紙!C138="","",入力用紙!C138)</f>
        <v/>
      </c>
    </row>
    <row r="59" spans="1:2" x14ac:dyDescent="0.15">
      <c r="A59" t="str">
        <f>IF(入力用紙!B139="","",入力用紙!B139)</f>
        <v/>
      </c>
      <c r="B59" t="str">
        <f>IF(入力用紙!C139="","",入力用紙!C139)</f>
        <v/>
      </c>
    </row>
    <row r="60" spans="1:2" x14ac:dyDescent="0.15">
      <c r="A60" t="str">
        <f>IF(入力用紙!B140="","",入力用紙!B140)</f>
        <v/>
      </c>
      <c r="B60" t="str">
        <f>IF(入力用紙!C140="","",入力用紙!C140)</f>
        <v/>
      </c>
    </row>
    <row r="61" spans="1:2" x14ac:dyDescent="0.15">
      <c r="A61" t="str">
        <f>IF(入力用紙!B141="","",入力用紙!B141)</f>
        <v/>
      </c>
      <c r="B61" t="str">
        <f>IF(入力用紙!C141="","",入力用紙!C141)</f>
        <v/>
      </c>
    </row>
    <row r="62" spans="1:2" x14ac:dyDescent="0.15">
      <c r="A62" t="str">
        <f>IF(入力用紙!B142="","",入力用紙!B142)</f>
        <v/>
      </c>
      <c r="B62" t="str">
        <f>IF(入力用紙!C142="","",入力用紙!C142)</f>
        <v/>
      </c>
    </row>
    <row r="63" spans="1:2" x14ac:dyDescent="0.15">
      <c r="A63" t="str">
        <f>IF(入力用紙!B143="","",入力用紙!B143)</f>
        <v/>
      </c>
      <c r="B63" t="str">
        <f>IF(入力用紙!C143="","",入力用紙!C143)</f>
        <v/>
      </c>
    </row>
    <row r="64" spans="1:2" x14ac:dyDescent="0.15">
      <c r="A64" t="str">
        <f>IF(入力用紙!B144="","",入力用紙!B144)</f>
        <v/>
      </c>
      <c r="B64" t="str">
        <f>IF(入力用紙!C144="","",入力用紙!C144)</f>
        <v/>
      </c>
    </row>
    <row r="65" spans="1:2" x14ac:dyDescent="0.15">
      <c r="A65" t="str">
        <f>IF(入力用紙!B145="","",入力用紙!B145)</f>
        <v/>
      </c>
      <c r="B65" t="str">
        <f>IF(入力用紙!C145="","",入力用紙!C145)</f>
        <v/>
      </c>
    </row>
    <row r="66" spans="1:2" x14ac:dyDescent="0.15">
      <c r="A66" t="str">
        <f>IF(入力用紙!B146="","",入力用紙!B146)</f>
        <v/>
      </c>
      <c r="B66" t="str">
        <f>IF(入力用紙!C146="","",入力用紙!C146)</f>
        <v/>
      </c>
    </row>
    <row r="67" spans="1:2" x14ac:dyDescent="0.15">
      <c r="A67" t="str">
        <f>IF(入力用紙!B147="","",入力用紙!B147)</f>
        <v/>
      </c>
      <c r="B67" t="str">
        <f>IF(入力用紙!C147="","",入力用紙!C147)</f>
        <v/>
      </c>
    </row>
    <row r="68" spans="1:2" x14ac:dyDescent="0.15">
      <c r="A68" t="str">
        <f>IF(入力用紙!B148="","",入力用紙!B148)</f>
        <v/>
      </c>
      <c r="B68" t="str">
        <f>IF(入力用紙!C148="","",入力用紙!C148)</f>
        <v/>
      </c>
    </row>
    <row r="69" spans="1:2" x14ac:dyDescent="0.15">
      <c r="A69" t="str">
        <f>IF(入力用紙!B149="","",入力用紙!B149)</f>
        <v/>
      </c>
      <c r="B69" t="str">
        <f>IF(入力用紙!C149="","",入力用紙!C149)</f>
        <v/>
      </c>
    </row>
    <row r="70" spans="1:2" x14ac:dyDescent="0.15">
      <c r="A70" t="str">
        <f>IF(入力用紙!B150="","",入力用紙!B150)</f>
        <v/>
      </c>
      <c r="B70" t="str">
        <f>IF(入力用紙!C150="","",入力用紙!C150)</f>
        <v/>
      </c>
    </row>
    <row r="71" spans="1:2" x14ac:dyDescent="0.15">
      <c r="A71" t="str">
        <f>IF(入力用紙!B151="","",入力用紙!B151)</f>
        <v/>
      </c>
      <c r="B71" t="str">
        <f>IF(入力用紙!C151="","",入力用紙!C151)</f>
        <v/>
      </c>
    </row>
    <row r="72" spans="1:2" x14ac:dyDescent="0.15">
      <c r="A72" t="str">
        <f>IF(入力用紙!B152="","",入力用紙!B152)</f>
        <v/>
      </c>
      <c r="B72" t="str">
        <f>IF(入力用紙!C152="","",入力用紙!C152)</f>
        <v/>
      </c>
    </row>
    <row r="73" spans="1:2" x14ac:dyDescent="0.15">
      <c r="A73" t="str">
        <f>IF(入力用紙!B153="","",入力用紙!B153)</f>
        <v/>
      </c>
      <c r="B73" t="str">
        <f>IF(入力用紙!C153="","",入力用紙!C153)</f>
        <v/>
      </c>
    </row>
    <row r="74" spans="1:2" x14ac:dyDescent="0.15">
      <c r="A74" t="str">
        <f>IF(入力用紙!B154="","",入力用紙!B154)</f>
        <v/>
      </c>
      <c r="B74" t="str">
        <f>IF(入力用紙!C154="","",入力用紙!C154)</f>
        <v/>
      </c>
    </row>
    <row r="75" spans="1:2" x14ac:dyDescent="0.15">
      <c r="A75" t="str">
        <f>IF(入力用紙!B155="","",入力用紙!B155)</f>
        <v/>
      </c>
      <c r="B75" t="str">
        <f>IF(入力用紙!C155="","",入力用紙!C155)</f>
        <v/>
      </c>
    </row>
    <row r="76" spans="1:2" x14ac:dyDescent="0.15">
      <c r="A76" t="str">
        <f>IF(入力用紙!B156="","",入力用紙!B156)</f>
        <v/>
      </c>
      <c r="B76" t="str">
        <f>IF(入力用紙!C156="","",入力用紙!C156)</f>
        <v/>
      </c>
    </row>
    <row r="77" spans="1:2" x14ac:dyDescent="0.15">
      <c r="A77" t="str">
        <f>IF(入力用紙!B157="","",入力用紙!B157)</f>
        <v/>
      </c>
      <c r="B77" t="str">
        <f>IF(入力用紙!C157="","",入力用紙!C157)</f>
        <v/>
      </c>
    </row>
    <row r="78" spans="1:2" x14ac:dyDescent="0.15">
      <c r="A78" t="str">
        <f>IF(入力用紙!B158="","",入力用紙!B158)</f>
        <v/>
      </c>
      <c r="B78" t="str">
        <f>IF(入力用紙!C158="","",入力用紙!C158)</f>
        <v/>
      </c>
    </row>
    <row r="79" spans="1:2" x14ac:dyDescent="0.15">
      <c r="A79" t="str">
        <f>IF(入力用紙!B159="","",入力用紙!B159)</f>
        <v/>
      </c>
      <c r="B79" t="str">
        <f>IF(入力用紙!C159="","",入力用紙!C159)</f>
        <v/>
      </c>
    </row>
    <row r="80" spans="1:2" x14ac:dyDescent="0.15">
      <c r="A80" t="str">
        <f>IF(入力用紙!B160="","",入力用紙!B160)</f>
        <v/>
      </c>
      <c r="B80" t="str">
        <f>IF(入力用紙!C160="","",入力用紙!C160)</f>
        <v/>
      </c>
    </row>
    <row r="81" spans="1:2" x14ac:dyDescent="0.15">
      <c r="A81" t="str">
        <f>IF(入力用紙!B161="","",入力用紙!B161)</f>
        <v/>
      </c>
      <c r="B81" t="str">
        <f>IF(入力用紙!C161="","",入力用紙!C161)</f>
        <v/>
      </c>
    </row>
    <row r="82" spans="1:2" x14ac:dyDescent="0.15">
      <c r="A82" t="str">
        <f>IF(入力用紙!B162="","",入力用紙!B162)</f>
        <v/>
      </c>
      <c r="B82" t="str">
        <f>IF(入力用紙!C162="","",入力用紙!C162)</f>
        <v/>
      </c>
    </row>
    <row r="83" spans="1:2" x14ac:dyDescent="0.15">
      <c r="A83" t="str">
        <f>IF(入力用紙!B163="","",入力用紙!B163)</f>
        <v/>
      </c>
      <c r="B83" t="str">
        <f>IF(入力用紙!C163="","",入力用紙!C163)</f>
        <v/>
      </c>
    </row>
    <row r="84" spans="1:2" x14ac:dyDescent="0.15">
      <c r="A84" t="str">
        <f>IF(入力用紙!B164="","",入力用紙!B164)</f>
        <v/>
      </c>
      <c r="B84" t="str">
        <f>IF(入力用紙!C164="","",入力用紙!C164)</f>
        <v/>
      </c>
    </row>
  </sheetData>
  <sheetProtection sheet="1"/>
  <phoneticPr fontId="2"/>
  <conditionalFormatting sqref="A3:T3 K3:Q6 A6:J6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はじめに</vt:lpstr>
      <vt:lpstr>学校番号</vt:lpstr>
      <vt:lpstr>入力用紙</vt:lpstr>
      <vt:lpstr>参加申込（団体）</vt:lpstr>
      <vt:lpstr>参加申込（個人）</vt:lpstr>
      <vt:lpstr>団体戦名票</vt:lpstr>
      <vt:lpstr>個人戦名票</vt:lpstr>
      <vt:lpstr>学校番号!Print_Area</vt:lpstr>
      <vt:lpstr>個人戦名票!Print_Area</vt:lpstr>
      <vt:lpstr>'参加申込（個人）'!Print_Area</vt:lpstr>
      <vt:lpstr>'参加申込（団体）'!Print_Area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  寿和</dc:creator>
  <cp:lastModifiedBy>北見工業_013</cp:lastModifiedBy>
  <cp:lastPrinted>2021-10-08T00:10:13Z</cp:lastPrinted>
  <dcterms:created xsi:type="dcterms:W3CDTF">2006-11-28T23:17:38Z</dcterms:created>
  <dcterms:modified xsi:type="dcterms:W3CDTF">2025-09-25T03:55:20Z</dcterms:modified>
</cp:coreProperties>
</file>